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streicher/Desktop/"/>
    </mc:Choice>
  </mc:AlternateContent>
  <xr:revisionPtr revIDLastSave="0" documentId="13_ncr:1_{E0EF78F4-72E0-7944-9464-01DC1364A14A}" xr6:coauthVersionLast="45" xr6:coauthVersionMax="45" xr10:uidLastSave="{00000000-0000-0000-0000-000000000000}"/>
  <bookViews>
    <workbookView xWindow="-25880" yWindow="160" windowWidth="25040" windowHeight="14000" xr2:uid="{1653EC9F-729A-BD49-80DF-C34A821141DD}"/>
  </bookViews>
  <sheets>
    <sheet name="rel_kke" sheetId="1" r:id="rId1"/>
    <sheet name="all_parties" sheetId="2" r:id="rId2"/>
    <sheet name="all_years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99" i="3" l="1"/>
  <c r="AE99" i="3"/>
  <c r="AC99" i="3"/>
  <c r="AA99" i="3"/>
  <c r="Y99" i="3"/>
  <c r="W99" i="3"/>
  <c r="U99" i="3"/>
  <c r="S99" i="3"/>
  <c r="Q99" i="3"/>
  <c r="O99" i="3"/>
  <c r="M99" i="3"/>
  <c r="K99" i="3"/>
  <c r="I99" i="3"/>
  <c r="G99" i="3"/>
  <c r="F99" i="3"/>
  <c r="AF98" i="3"/>
  <c r="AE98" i="3"/>
  <c r="AC98" i="3"/>
  <c r="AA98" i="3"/>
  <c r="Y98" i="3"/>
  <c r="W98" i="3"/>
  <c r="U98" i="3"/>
  <c r="S98" i="3"/>
  <c r="Q98" i="3"/>
  <c r="O98" i="3"/>
  <c r="M98" i="3"/>
  <c r="K98" i="3"/>
  <c r="I98" i="3"/>
  <c r="G98" i="3"/>
  <c r="F98" i="3"/>
  <c r="AF97" i="3"/>
  <c r="AE97" i="3"/>
  <c r="AC97" i="3"/>
  <c r="AA97" i="3"/>
  <c r="Y97" i="3"/>
  <c r="W97" i="3"/>
  <c r="U97" i="3"/>
  <c r="S97" i="3"/>
  <c r="Q97" i="3"/>
  <c r="O97" i="3"/>
  <c r="M97" i="3"/>
  <c r="K97" i="3"/>
  <c r="I97" i="3"/>
  <c r="G97" i="3"/>
  <c r="F97" i="3"/>
  <c r="AF96" i="3"/>
  <c r="AE96" i="3"/>
  <c r="AC96" i="3"/>
  <c r="AA96" i="3"/>
  <c r="Y96" i="3"/>
  <c r="W96" i="3"/>
  <c r="U96" i="3"/>
  <c r="S96" i="3"/>
  <c r="Q96" i="3"/>
  <c r="O96" i="3"/>
  <c r="M96" i="3"/>
  <c r="K96" i="3"/>
  <c r="I96" i="3"/>
  <c r="G96" i="3"/>
  <c r="F96" i="3"/>
  <c r="AF95" i="3"/>
  <c r="AE95" i="3"/>
  <c r="AC95" i="3"/>
  <c r="AA95" i="3"/>
  <c r="Y95" i="3"/>
  <c r="W95" i="3"/>
  <c r="U95" i="3"/>
  <c r="S95" i="3"/>
  <c r="Q95" i="3"/>
  <c r="O95" i="3"/>
  <c r="M95" i="3"/>
  <c r="K95" i="3"/>
  <c r="I95" i="3"/>
  <c r="G95" i="3"/>
  <c r="F95" i="3"/>
  <c r="AF94" i="3"/>
  <c r="AE94" i="3"/>
  <c r="AC94" i="3"/>
  <c r="AA94" i="3"/>
  <c r="Y94" i="3"/>
  <c r="W94" i="3"/>
  <c r="U94" i="3"/>
  <c r="S94" i="3"/>
  <c r="Q94" i="3"/>
  <c r="O94" i="3"/>
  <c r="M94" i="3"/>
  <c r="K94" i="3"/>
  <c r="I94" i="3"/>
  <c r="G94" i="3"/>
  <c r="F94" i="3"/>
  <c r="AE93" i="3"/>
  <c r="G93" i="3"/>
  <c r="AU92" i="3"/>
  <c r="AR92" i="3"/>
  <c r="AO92" i="3"/>
  <c r="AL92" i="3"/>
  <c r="AI92" i="3"/>
  <c r="AF92" i="3"/>
  <c r="AE92" i="3"/>
  <c r="AC92" i="3"/>
  <c r="AA92" i="3"/>
  <c r="Y92" i="3"/>
  <c r="W92" i="3"/>
  <c r="U92" i="3"/>
  <c r="S92" i="3"/>
  <c r="Q92" i="3"/>
  <c r="O92" i="3"/>
  <c r="M92" i="3"/>
  <c r="K92" i="3"/>
  <c r="I92" i="3"/>
  <c r="G92" i="3"/>
  <c r="F92" i="3"/>
  <c r="AF91" i="3"/>
  <c r="AE91" i="3"/>
  <c r="AC91" i="3"/>
  <c r="AA91" i="3"/>
  <c r="Y91" i="3"/>
  <c r="W91" i="3"/>
  <c r="U91" i="3"/>
  <c r="S91" i="3"/>
  <c r="Q91" i="3"/>
  <c r="O91" i="3"/>
  <c r="M91" i="3"/>
  <c r="K91" i="3"/>
  <c r="I91" i="3"/>
  <c r="G91" i="3"/>
  <c r="F91" i="3"/>
  <c r="AF90" i="3"/>
  <c r="AE90" i="3"/>
  <c r="AC90" i="3"/>
  <c r="AA90" i="3"/>
  <c r="Y90" i="3"/>
  <c r="W90" i="3"/>
  <c r="U90" i="3"/>
  <c r="S90" i="3"/>
  <c r="Q90" i="3"/>
  <c r="O90" i="3"/>
  <c r="M90" i="3"/>
  <c r="K90" i="3"/>
  <c r="I90" i="3"/>
  <c r="G90" i="3"/>
  <c r="F90" i="3"/>
  <c r="AI89" i="3"/>
  <c r="AF89" i="3"/>
  <c r="AE89" i="3"/>
  <c r="AC89" i="3"/>
  <c r="AA89" i="3"/>
  <c r="Y89" i="3"/>
  <c r="W89" i="3"/>
  <c r="U89" i="3"/>
  <c r="S89" i="3"/>
  <c r="Q89" i="3"/>
  <c r="O89" i="3"/>
  <c r="M89" i="3"/>
  <c r="K89" i="3"/>
  <c r="I89" i="3"/>
  <c r="G89" i="3"/>
  <c r="F89" i="3"/>
  <c r="AF88" i="3"/>
  <c r="AE88" i="3"/>
  <c r="AC88" i="3"/>
  <c r="AA88" i="3"/>
  <c r="Y88" i="3"/>
  <c r="W88" i="3"/>
  <c r="S88" i="3"/>
  <c r="Q88" i="3"/>
  <c r="O88" i="3"/>
  <c r="M88" i="3"/>
  <c r="K88" i="3"/>
  <c r="I88" i="3"/>
  <c r="G88" i="3"/>
  <c r="F88" i="3"/>
  <c r="AF87" i="3"/>
  <c r="AE87" i="3"/>
  <c r="AC87" i="3"/>
  <c r="AA87" i="3"/>
  <c r="Y87" i="3"/>
  <c r="W87" i="3"/>
  <c r="S87" i="3"/>
  <c r="Q87" i="3"/>
  <c r="O87" i="3"/>
  <c r="M87" i="3"/>
  <c r="K87" i="3"/>
  <c r="I87" i="3"/>
  <c r="G87" i="3"/>
  <c r="F87" i="3"/>
  <c r="AE86" i="3"/>
  <c r="G86" i="3"/>
  <c r="AU85" i="3"/>
  <c r="AR85" i="3"/>
  <c r="AO85" i="3"/>
  <c r="AL85" i="3"/>
  <c r="AI85" i="3"/>
  <c r="AF85" i="3"/>
  <c r="AE85" i="3"/>
  <c r="AC85" i="3"/>
  <c r="AA85" i="3"/>
  <c r="Y85" i="3"/>
  <c r="W85" i="3"/>
  <c r="U85" i="3"/>
  <c r="S85" i="3"/>
  <c r="Q85" i="3"/>
  <c r="O85" i="3"/>
  <c r="M85" i="3"/>
  <c r="K85" i="3"/>
  <c r="I85" i="3"/>
  <c r="G85" i="3"/>
  <c r="F85" i="3"/>
  <c r="AF84" i="3"/>
  <c r="AE84" i="3"/>
  <c r="AC84" i="3"/>
  <c r="AA84" i="3"/>
  <c r="Y84" i="3"/>
  <c r="W84" i="3"/>
  <c r="U84" i="3"/>
  <c r="S84" i="3"/>
  <c r="Q84" i="3"/>
  <c r="O84" i="3"/>
  <c r="M84" i="3"/>
  <c r="K84" i="3"/>
  <c r="I84" i="3"/>
  <c r="G84" i="3"/>
  <c r="F84" i="3"/>
  <c r="AF83" i="3"/>
  <c r="AE83" i="3"/>
  <c r="AC83" i="3"/>
  <c r="AA83" i="3"/>
  <c r="Y83" i="3"/>
  <c r="W83" i="3"/>
  <c r="U83" i="3"/>
  <c r="S83" i="3"/>
  <c r="Q83" i="3"/>
  <c r="O83" i="3"/>
  <c r="M83" i="3"/>
  <c r="K83" i="3"/>
  <c r="I83" i="3"/>
  <c r="G83" i="3"/>
  <c r="F83" i="3"/>
  <c r="AI82" i="3"/>
  <c r="AF82" i="3"/>
  <c r="AE82" i="3"/>
  <c r="AC82" i="3"/>
  <c r="AA82" i="3"/>
  <c r="Y82" i="3"/>
  <c r="W82" i="3"/>
  <c r="S82" i="3"/>
  <c r="Q82" i="3"/>
  <c r="O82" i="3"/>
  <c r="M82" i="3"/>
  <c r="K82" i="3"/>
  <c r="I82" i="3"/>
  <c r="G82" i="3"/>
  <c r="F82" i="3"/>
  <c r="AF81" i="3"/>
  <c r="AE81" i="3"/>
  <c r="AC81" i="3"/>
  <c r="AA81" i="3"/>
  <c r="Y81" i="3"/>
  <c r="W81" i="3"/>
  <c r="S81" i="3"/>
  <c r="Q81" i="3"/>
  <c r="O81" i="3"/>
  <c r="M81" i="3"/>
  <c r="K81" i="3"/>
  <c r="I81" i="3"/>
  <c r="G81" i="3"/>
  <c r="F81" i="3"/>
  <c r="AF80" i="3"/>
  <c r="AE80" i="3"/>
  <c r="AC80" i="3"/>
  <c r="AA80" i="3"/>
  <c r="Y80" i="3"/>
  <c r="W80" i="3"/>
  <c r="S80" i="3"/>
  <c r="Q80" i="3"/>
  <c r="O80" i="3"/>
  <c r="M80" i="3"/>
  <c r="K80" i="3"/>
  <c r="I80" i="3"/>
  <c r="G80" i="3"/>
  <c r="F80" i="3"/>
  <c r="AE79" i="3"/>
  <c r="G79" i="3"/>
  <c r="AU78" i="3"/>
  <c r="AR78" i="3"/>
  <c r="AO78" i="3"/>
  <c r="AL78" i="3"/>
  <c r="AI78" i="3"/>
  <c r="AF78" i="3"/>
  <c r="AE78" i="3"/>
  <c r="AC78" i="3"/>
  <c r="AA78" i="3"/>
  <c r="Y78" i="3"/>
  <c r="W78" i="3"/>
  <c r="S78" i="3"/>
  <c r="Q78" i="3"/>
  <c r="O78" i="3"/>
  <c r="M78" i="3"/>
  <c r="K78" i="3"/>
  <c r="I78" i="3"/>
  <c r="G78" i="3"/>
  <c r="F78" i="3"/>
  <c r="AF77" i="3"/>
  <c r="AE77" i="3"/>
  <c r="AC77" i="3"/>
  <c r="AA77" i="3"/>
  <c r="Y77" i="3"/>
  <c r="W77" i="3"/>
  <c r="S77" i="3"/>
  <c r="Q77" i="3"/>
  <c r="O77" i="3"/>
  <c r="M77" i="3"/>
  <c r="K77" i="3"/>
  <c r="I77" i="3"/>
  <c r="G77" i="3"/>
  <c r="F77" i="3"/>
  <c r="AF76" i="3"/>
  <c r="AE76" i="3"/>
  <c r="AC76" i="3"/>
  <c r="AA76" i="3"/>
  <c r="Y76" i="3"/>
  <c r="W76" i="3"/>
  <c r="S76" i="3"/>
  <c r="Q76" i="3"/>
  <c r="O76" i="3"/>
  <c r="M76" i="3"/>
  <c r="K76" i="3"/>
  <c r="I76" i="3"/>
  <c r="G76" i="3"/>
  <c r="F76" i="3"/>
  <c r="AI75" i="3"/>
  <c r="AF75" i="3"/>
  <c r="AE75" i="3"/>
  <c r="AC75" i="3"/>
  <c r="AA75" i="3"/>
  <c r="Y75" i="3"/>
  <c r="W75" i="3"/>
  <c r="S75" i="3"/>
  <c r="Q75" i="3"/>
  <c r="O75" i="3"/>
  <c r="M75" i="3"/>
  <c r="K75" i="3"/>
  <c r="I75" i="3"/>
  <c r="G75" i="3"/>
  <c r="F75" i="3"/>
  <c r="AF74" i="3"/>
  <c r="AE74" i="3"/>
  <c r="AC74" i="3"/>
  <c r="AA74" i="3"/>
  <c r="Y74" i="3"/>
  <c r="W74" i="3"/>
  <c r="S74" i="3"/>
  <c r="Q74" i="3"/>
  <c r="O74" i="3"/>
  <c r="M74" i="3"/>
  <c r="K74" i="3"/>
  <c r="I74" i="3"/>
  <c r="G74" i="3"/>
  <c r="F74" i="3"/>
  <c r="AF73" i="3"/>
  <c r="AE73" i="3"/>
  <c r="AC73" i="3"/>
  <c r="AA73" i="3"/>
  <c r="Y73" i="3"/>
  <c r="W73" i="3"/>
  <c r="S73" i="3"/>
  <c r="Q73" i="3"/>
  <c r="O73" i="3"/>
  <c r="M73" i="3"/>
  <c r="K73" i="3"/>
  <c r="I73" i="3"/>
  <c r="G73" i="3"/>
  <c r="F73" i="3"/>
  <c r="AE72" i="3"/>
  <c r="G72" i="3"/>
  <c r="AU71" i="3"/>
  <c r="AR71" i="3"/>
  <c r="AO71" i="3"/>
  <c r="AL71" i="3"/>
  <c r="AI71" i="3"/>
  <c r="AF71" i="3"/>
  <c r="AE71" i="3"/>
  <c r="AC71" i="3"/>
  <c r="AA71" i="3"/>
  <c r="Y71" i="3"/>
  <c r="W71" i="3"/>
  <c r="U71" i="3"/>
  <c r="S71" i="3"/>
  <c r="Q71" i="3"/>
  <c r="O71" i="3"/>
  <c r="M71" i="3"/>
  <c r="K71" i="3"/>
  <c r="I71" i="3"/>
  <c r="G71" i="3"/>
  <c r="F71" i="3"/>
  <c r="AF70" i="3"/>
  <c r="AE70" i="3"/>
  <c r="AC70" i="3"/>
  <c r="AA70" i="3"/>
  <c r="Y70" i="3"/>
  <c r="W70" i="3"/>
  <c r="U70" i="3"/>
  <c r="S70" i="3"/>
  <c r="Q70" i="3"/>
  <c r="O70" i="3"/>
  <c r="M70" i="3"/>
  <c r="K70" i="3"/>
  <c r="I70" i="3"/>
  <c r="G70" i="3"/>
  <c r="F70" i="3"/>
  <c r="AF69" i="3"/>
  <c r="AE69" i="3"/>
  <c r="AC69" i="3"/>
  <c r="AA69" i="3"/>
  <c r="Y69" i="3"/>
  <c r="W69" i="3"/>
  <c r="U69" i="3"/>
  <c r="S69" i="3"/>
  <c r="Q69" i="3"/>
  <c r="O69" i="3"/>
  <c r="M69" i="3"/>
  <c r="K69" i="3"/>
  <c r="I69" i="3"/>
  <c r="G69" i="3"/>
  <c r="F69" i="3"/>
  <c r="AI68" i="3"/>
  <c r="AF68" i="3"/>
  <c r="AE68" i="3"/>
  <c r="AC68" i="3"/>
  <c r="AA68" i="3"/>
  <c r="Y68" i="3"/>
  <c r="W68" i="3"/>
  <c r="U68" i="3"/>
  <c r="S68" i="3"/>
  <c r="Q68" i="3"/>
  <c r="O68" i="3"/>
  <c r="M68" i="3"/>
  <c r="K68" i="3"/>
  <c r="I68" i="3"/>
  <c r="G68" i="3"/>
  <c r="F68" i="3"/>
  <c r="AF67" i="3"/>
  <c r="AE67" i="3"/>
  <c r="AC67" i="3"/>
  <c r="AA67" i="3"/>
  <c r="Y67" i="3"/>
  <c r="W67" i="3"/>
  <c r="U67" i="3"/>
  <c r="S67" i="3"/>
  <c r="Q67" i="3"/>
  <c r="O67" i="3"/>
  <c r="M67" i="3"/>
  <c r="K67" i="3"/>
  <c r="I67" i="3"/>
  <c r="G67" i="3"/>
  <c r="F67" i="3"/>
  <c r="AF66" i="3"/>
  <c r="AE66" i="3"/>
  <c r="AC66" i="3"/>
  <c r="AA66" i="3"/>
  <c r="Y66" i="3"/>
  <c r="W66" i="3"/>
  <c r="U66" i="3"/>
  <c r="S66" i="3"/>
  <c r="Q66" i="3"/>
  <c r="O66" i="3"/>
  <c r="M66" i="3"/>
  <c r="K66" i="3"/>
  <c r="I66" i="3"/>
  <c r="G66" i="3"/>
  <c r="F66" i="3"/>
  <c r="AE65" i="3"/>
  <c r="G65" i="3"/>
  <c r="AU64" i="3"/>
  <c r="AR64" i="3"/>
  <c r="AO64" i="3"/>
  <c r="AL64" i="3"/>
  <c r="AI64" i="3"/>
  <c r="AF64" i="3"/>
  <c r="AE64" i="3"/>
  <c r="AC64" i="3"/>
  <c r="AA64" i="3"/>
  <c r="Y64" i="3"/>
  <c r="W64" i="3"/>
  <c r="U64" i="3"/>
  <c r="S64" i="3"/>
  <c r="Q64" i="3"/>
  <c r="O64" i="3"/>
  <c r="M64" i="3"/>
  <c r="K64" i="3"/>
  <c r="I64" i="3"/>
  <c r="G64" i="3"/>
  <c r="F64" i="3"/>
  <c r="AF63" i="3"/>
  <c r="AE63" i="3"/>
  <c r="AC63" i="3"/>
  <c r="AA63" i="3"/>
  <c r="Y63" i="3"/>
  <c r="W63" i="3"/>
  <c r="U63" i="3"/>
  <c r="S63" i="3"/>
  <c r="Q63" i="3"/>
  <c r="O63" i="3"/>
  <c r="M63" i="3"/>
  <c r="K63" i="3"/>
  <c r="I63" i="3"/>
  <c r="G63" i="3"/>
  <c r="F63" i="3"/>
  <c r="AF62" i="3"/>
  <c r="AE62" i="3"/>
  <c r="AC62" i="3"/>
  <c r="AA62" i="3"/>
  <c r="Y62" i="3"/>
  <c r="W62" i="3"/>
  <c r="U62" i="3"/>
  <c r="S62" i="3"/>
  <c r="Q62" i="3"/>
  <c r="O62" i="3"/>
  <c r="M62" i="3"/>
  <c r="K62" i="3"/>
  <c r="I62" i="3"/>
  <c r="G62" i="3"/>
  <c r="F62" i="3"/>
  <c r="AI61" i="3"/>
  <c r="AF61" i="3"/>
  <c r="AE61" i="3"/>
  <c r="AC61" i="3"/>
  <c r="AA61" i="3"/>
  <c r="Y61" i="3"/>
  <c r="W61" i="3"/>
  <c r="U61" i="3"/>
  <c r="S61" i="3"/>
  <c r="Q61" i="3"/>
  <c r="O61" i="3"/>
  <c r="M61" i="3"/>
  <c r="K61" i="3"/>
  <c r="I61" i="3"/>
  <c r="G61" i="3"/>
  <c r="F61" i="3"/>
  <c r="AF60" i="3"/>
  <c r="AE60" i="3"/>
  <c r="AC60" i="3"/>
  <c r="AA60" i="3"/>
  <c r="Y60" i="3"/>
  <c r="W60" i="3"/>
  <c r="S60" i="3"/>
  <c r="Q60" i="3"/>
  <c r="O60" i="3"/>
  <c r="M60" i="3"/>
  <c r="K60" i="3"/>
  <c r="I60" i="3"/>
  <c r="G60" i="3"/>
  <c r="F60" i="3"/>
  <c r="AF59" i="3"/>
  <c r="AE59" i="3"/>
  <c r="AC59" i="3"/>
  <c r="AA59" i="3"/>
  <c r="Y59" i="3"/>
  <c r="W59" i="3"/>
  <c r="S59" i="3"/>
  <c r="Q59" i="3"/>
  <c r="O59" i="3"/>
  <c r="M59" i="3"/>
  <c r="K59" i="3"/>
  <c r="I59" i="3"/>
  <c r="G59" i="3"/>
  <c r="F59" i="3"/>
  <c r="AE58" i="3"/>
  <c r="G58" i="3"/>
  <c r="AU57" i="3"/>
  <c r="AR57" i="3"/>
  <c r="AO57" i="3"/>
  <c r="AL57" i="3"/>
  <c r="AI57" i="3"/>
  <c r="AF57" i="3"/>
  <c r="AE57" i="3"/>
  <c r="AC57" i="3"/>
  <c r="AA57" i="3"/>
  <c r="Y57" i="3"/>
  <c r="W57" i="3"/>
  <c r="U57" i="3"/>
  <c r="S57" i="3"/>
  <c r="Q57" i="3"/>
  <c r="O57" i="3"/>
  <c r="M57" i="3"/>
  <c r="K57" i="3"/>
  <c r="I57" i="3"/>
  <c r="G57" i="3"/>
  <c r="F57" i="3"/>
  <c r="AF56" i="3"/>
  <c r="AE56" i="3"/>
  <c r="AC56" i="3"/>
  <c r="AA56" i="3"/>
  <c r="Y56" i="3"/>
  <c r="W56" i="3"/>
  <c r="U56" i="3"/>
  <c r="S56" i="3"/>
  <c r="Q56" i="3"/>
  <c r="O56" i="3"/>
  <c r="M56" i="3"/>
  <c r="K56" i="3"/>
  <c r="I56" i="3"/>
  <c r="G56" i="3"/>
  <c r="F56" i="3"/>
  <c r="AF55" i="3"/>
  <c r="AE55" i="3"/>
  <c r="AC55" i="3"/>
  <c r="AA55" i="3"/>
  <c r="Y55" i="3"/>
  <c r="W55" i="3"/>
  <c r="U55" i="3"/>
  <c r="S55" i="3"/>
  <c r="Q55" i="3"/>
  <c r="O55" i="3"/>
  <c r="M55" i="3"/>
  <c r="K55" i="3"/>
  <c r="I55" i="3"/>
  <c r="G55" i="3"/>
  <c r="F55" i="3"/>
  <c r="AI54" i="3"/>
  <c r="AF54" i="3"/>
  <c r="AE54" i="3"/>
  <c r="AC54" i="3"/>
  <c r="AA54" i="3"/>
  <c r="Y54" i="3"/>
  <c r="W54" i="3"/>
  <c r="S54" i="3"/>
  <c r="Q54" i="3"/>
  <c r="O54" i="3"/>
  <c r="M54" i="3"/>
  <c r="K54" i="3"/>
  <c r="I54" i="3"/>
  <c r="G54" i="3"/>
  <c r="F54" i="3"/>
  <c r="AF53" i="3"/>
  <c r="AE53" i="3"/>
  <c r="AC53" i="3"/>
  <c r="AA53" i="3"/>
  <c r="Y53" i="3"/>
  <c r="W53" i="3"/>
  <c r="S53" i="3"/>
  <c r="Q53" i="3"/>
  <c r="O53" i="3"/>
  <c r="M53" i="3"/>
  <c r="K53" i="3"/>
  <c r="I53" i="3"/>
  <c r="G53" i="3"/>
  <c r="F53" i="3"/>
  <c r="AF52" i="3"/>
  <c r="AE52" i="3"/>
  <c r="AC52" i="3"/>
  <c r="AA52" i="3"/>
  <c r="Y52" i="3"/>
  <c r="W52" i="3"/>
  <c r="U52" i="3"/>
  <c r="S52" i="3"/>
  <c r="Q52" i="3"/>
  <c r="O52" i="3"/>
  <c r="M52" i="3"/>
  <c r="K52" i="3"/>
  <c r="I52" i="3"/>
  <c r="G52" i="3"/>
  <c r="F52" i="3"/>
  <c r="AE51" i="3"/>
  <c r="G51" i="3"/>
  <c r="AU50" i="3"/>
  <c r="AR50" i="3"/>
  <c r="AO50" i="3"/>
  <c r="AL50" i="3"/>
  <c r="AI50" i="3"/>
  <c r="AF50" i="3"/>
  <c r="AE50" i="3"/>
  <c r="AC50" i="3"/>
  <c r="AA50" i="3"/>
  <c r="Y50" i="3"/>
  <c r="W50" i="3"/>
  <c r="U50" i="3"/>
  <c r="S50" i="3"/>
  <c r="Q50" i="3"/>
  <c r="O50" i="3"/>
  <c r="M50" i="3"/>
  <c r="K50" i="3"/>
  <c r="I50" i="3"/>
  <c r="G50" i="3"/>
  <c r="F50" i="3"/>
  <c r="AF49" i="3"/>
  <c r="AE49" i="3"/>
  <c r="AC49" i="3"/>
  <c r="AA49" i="3"/>
  <c r="Y49" i="3"/>
  <c r="W49" i="3"/>
  <c r="U49" i="3"/>
  <c r="S49" i="3"/>
  <c r="Q49" i="3"/>
  <c r="O49" i="3"/>
  <c r="M49" i="3"/>
  <c r="K49" i="3"/>
  <c r="I49" i="3"/>
  <c r="G49" i="3"/>
  <c r="F49" i="3"/>
  <c r="AF48" i="3"/>
  <c r="AE48" i="3"/>
  <c r="AC48" i="3"/>
  <c r="AA48" i="3"/>
  <c r="Y48" i="3"/>
  <c r="W48" i="3"/>
  <c r="S48" i="3"/>
  <c r="Q48" i="3"/>
  <c r="O48" i="3"/>
  <c r="M48" i="3"/>
  <c r="K48" i="3"/>
  <c r="I48" i="3"/>
  <c r="G48" i="3"/>
  <c r="F48" i="3"/>
  <c r="AI47" i="3"/>
  <c r="AF47" i="3"/>
  <c r="AE47" i="3"/>
  <c r="AC47" i="3"/>
  <c r="AA47" i="3"/>
  <c r="Y47" i="3"/>
  <c r="W47" i="3"/>
  <c r="S47" i="3"/>
  <c r="Q47" i="3"/>
  <c r="O47" i="3"/>
  <c r="M47" i="3"/>
  <c r="K47" i="3"/>
  <c r="I47" i="3"/>
  <c r="G47" i="3"/>
  <c r="F47" i="3"/>
  <c r="AF46" i="3"/>
  <c r="AE46" i="3"/>
  <c r="AC46" i="3"/>
  <c r="AA46" i="3"/>
  <c r="Y46" i="3"/>
  <c r="W46" i="3"/>
  <c r="S46" i="3"/>
  <c r="Q46" i="3"/>
  <c r="O46" i="3"/>
  <c r="M46" i="3"/>
  <c r="K46" i="3"/>
  <c r="I46" i="3"/>
  <c r="G46" i="3"/>
  <c r="F46" i="3"/>
  <c r="AF45" i="3"/>
  <c r="AE45" i="3"/>
  <c r="AC45" i="3"/>
  <c r="AA45" i="3"/>
  <c r="Y45" i="3"/>
  <c r="W45" i="3"/>
  <c r="S45" i="3"/>
  <c r="Q45" i="3"/>
  <c r="O45" i="3"/>
  <c r="M45" i="3"/>
  <c r="K45" i="3"/>
  <c r="I45" i="3"/>
  <c r="G45" i="3"/>
  <c r="F45" i="3"/>
  <c r="AE44" i="3"/>
  <c r="G44" i="3"/>
  <c r="AU43" i="3"/>
  <c r="AR43" i="3"/>
  <c r="AO43" i="3"/>
  <c r="AL43" i="3"/>
  <c r="AI43" i="3"/>
  <c r="AF43" i="3"/>
  <c r="AE43" i="3"/>
  <c r="AC43" i="3"/>
  <c r="AA43" i="3"/>
  <c r="Y43" i="3"/>
  <c r="W43" i="3"/>
  <c r="U43" i="3"/>
  <c r="S43" i="3"/>
  <c r="Q43" i="3"/>
  <c r="O43" i="3"/>
  <c r="M43" i="3"/>
  <c r="K43" i="3"/>
  <c r="I43" i="3"/>
  <c r="G43" i="3"/>
  <c r="F43" i="3"/>
  <c r="AF42" i="3"/>
  <c r="AE42" i="3"/>
  <c r="AC42" i="3"/>
  <c r="AA42" i="3"/>
  <c r="Y42" i="3"/>
  <c r="W42" i="3"/>
  <c r="U42" i="3"/>
  <c r="S42" i="3"/>
  <c r="Q42" i="3"/>
  <c r="O42" i="3"/>
  <c r="M42" i="3"/>
  <c r="K42" i="3"/>
  <c r="I42" i="3"/>
  <c r="G42" i="3"/>
  <c r="F42" i="3"/>
  <c r="AF41" i="3"/>
  <c r="AE41" i="3"/>
  <c r="AC41" i="3"/>
  <c r="AA41" i="3"/>
  <c r="Y41" i="3"/>
  <c r="W41" i="3"/>
  <c r="U41" i="3"/>
  <c r="S41" i="3"/>
  <c r="Q41" i="3"/>
  <c r="O41" i="3"/>
  <c r="M41" i="3"/>
  <c r="K41" i="3"/>
  <c r="I41" i="3"/>
  <c r="G41" i="3"/>
  <c r="F41" i="3"/>
  <c r="AI40" i="3"/>
  <c r="AF40" i="3"/>
  <c r="AE40" i="3"/>
  <c r="AC40" i="3"/>
  <c r="AA40" i="3"/>
  <c r="Y40" i="3"/>
  <c r="W40" i="3"/>
  <c r="S40" i="3"/>
  <c r="Q40" i="3"/>
  <c r="O40" i="3"/>
  <c r="M40" i="3"/>
  <c r="K40" i="3"/>
  <c r="I40" i="3"/>
  <c r="G40" i="3"/>
  <c r="F40" i="3"/>
  <c r="AF39" i="3"/>
  <c r="AE39" i="3"/>
  <c r="AC39" i="3"/>
  <c r="AA39" i="3"/>
  <c r="Y39" i="3"/>
  <c r="W39" i="3"/>
  <c r="S39" i="3"/>
  <c r="Q39" i="3"/>
  <c r="O39" i="3"/>
  <c r="M39" i="3"/>
  <c r="K39" i="3"/>
  <c r="I39" i="3"/>
  <c r="G39" i="3"/>
  <c r="F39" i="3"/>
  <c r="AF38" i="3"/>
  <c r="AE38" i="3"/>
  <c r="AC38" i="3"/>
  <c r="AA38" i="3"/>
  <c r="Y38" i="3"/>
  <c r="W38" i="3"/>
  <c r="S38" i="3"/>
  <c r="Q38" i="3"/>
  <c r="O38" i="3"/>
  <c r="M38" i="3"/>
  <c r="K38" i="3"/>
  <c r="I38" i="3"/>
  <c r="G38" i="3"/>
  <c r="F38" i="3"/>
  <c r="AE37" i="3"/>
  <c r="G37" i="3"/>
  <c r="AU36" i="3"/>
  <c r="AR36" i="3"/>
  <c r="AO36" i="3"/>
  <c r="AL36" i="3"/>
  <c r="AI36" i="3"/>
  <c r="AF36" i="3"/>
  <c r="AE36" i="3"/>
  <c r="AC36" i="3"/>
  <c r="AA36" i="3"/>
  <c r="Y36" i="3"/>
  <c r="W36" i="3"/>
  <c r="U36" i="3"/>
  <c r="S36" i="3"/>
  <c r="Q36" i="3"/>
  <c r="O36" i="3"/>
  <c r="M36" i="3"/>
  <c r="K36" i="3"/>
  <c r="I36" i="3"/>
  <c r="G36" i="3"/>
  <c r="F36" i="3"/>
  <c r="AF35" i="3"/>
  <c r="AE35" i="3"/>
  <c r="AC35" i="3"/>
  <c r="AA35" i="3"/>
  <c r="Y35" i="3"/>
  <c r="W35" i="3"/>
  <c r="S35" i="3"/>
  <c r="Q35" i="3"/>
  <c r="O35" i="3"/>
  <c r="M35" i="3"/>
  <c r="K35" i="3"/>
  <c r="I35" i="3"/>
  <c r="G35" i="3"/>
  <c r="F35" i="3"/>
  <c r="AF34" i="3"/>
  <c r="AE34" i="3"/>
  <c r="AC34" i="3"/>
  <c r="AA34" i="3"/>
  <c r="Y34" i="3"/>
  <c r="W34" i="3"/>
  <c r="S34" i="3"/>
  <c r="Q34" i="3"/>
  <c r="O34" i="3"/>
  <c r="M34" i="3"/>
  <c r="K34" i="3"/>
  <c r="I34" i="3"/>
  <c r="G34" i="3"/>
  <c r="F34" i="3"/>
  <c r="AI33" i="3"/>
  <c r="AF33" i="3"/>
  <c r="AE33" i="3"/>
  <c r="AC33" i="3"/>
  <c r="AA33" i="3"/>
  <c r="Y33" i="3"/>
  <c r="W33" i="3"/>
  <c r="S33" i="3"/>
  <c r="Q33" i="3"/>
  <c r="O33" i="3"/>
  <c r="M33" i="3"/>
  <c r="K33" i="3"/>
  <c r="I33" i="3"/>
  <c r="G33" i="3"/>
  <c r="F33" i="3"/>
  <c r="AF32" i="3"/>
  <c r="AE32" i="3"/>
  <c r="AC32" i="3"/>
  <c r="AA32" i="3"/>
  <c r="Y32" i="3"/>
  <c r="W32" i="3"/>
  <c r="S32" i="3"/>
  <c r="Q32" i="3"/>
  <c r="O32" i="3"/>
  <c r="M32" i="3"/>
  <c r="K32" i="3"/>
  <c r="I32" i="3"/>
  <c r="G32" i="3"/>
  <c r="F32" i="3"/>
  <c r="AF31" i="3"/>
  <c r="AE31" i="3"/>
  <c r="AC31" i="3"/>
  <c r="AA31" i="3"/>
  <c r="Y31" i="3"/>
  <c r="W31" i="3"/>
  <c r="S31" i="3"/>
  <c r="Q31" i="3"/>
  <c r="O31" i="3"/>
  <c r="M31" i="3"/>
  <c r="K31" i="3"/>
  <c r="I31" i="3"/>
  <c r="G31" i="3"/>
  <c r="F31" i="3"/>
  <c r="AE30" i="3"/>
  <c r="G30" i="3"/>
  <c r="AU29" i="3"/>
  <c r="AR29" i="3"/>
  <c r="AO29" i="3"/>
  <c r="AL29" i="3"/>
  <c r="AI29" i="3"/>
  <c r="AF29" i="3"/>
  <c r="AE29" i="3"/>
  <c r="AC29" i="3"/>
  <c r="AA29" i="3"/>
  <c r="Y29" i="3"/>
  <c r="W29" i="3"/>
  <c r="U29" i="3"/>
  <c r="S29" i="3"/>
  <c r="Q29" i="3"/>
  <c r="O29" i="3"/>
  <c r="M29" i="3"/>
  <c r="K29" i="3"/>
  <c r="I29" i="3"/>
  <c r="G29" i="3"/>
  <c r="F29" i="3"/>
  <c r="AF28" i="3"/>
  <c r="AE28" i="3"/>
  <c r="AC28" i="3"/>
  <c r="AA28" i="3"/>
  <c r="Y28" i="3"/>
  <c r="W28" i="3"/>
  <c r="U28" i="3"/>
  <c r="S28" i="3"/>
  <c r="Q28" i="3"/>
  <c r="O28" i="3"/>
  <c r="M28" i="3"/>
  <c r="K28" i="3"/>
  <c r="I28" i="3"/>
  <c r="G28" i="3"/>
  <c r="F28" i="3"/>
  <c r="AF27" i="3"/>
  <c r="AE27" i="3"/>
  <c r="AC27" i="3"/>
  <c r="AA27" i="3"/>
  <c r="Y27" i="3"/>
  <c r="W27" i="3"/>
  <c r="U27" i="3"/>
  <c r="S27" i="3"/>
  <c r="Q27" i="3"/>
  <c r="O27" i="3"/>
  <c r="M27" i="3"/>
  <c r="K27" i="3"/>
  <c r="I27" i="3"/>
  <c r="G27" i="3"/>
  <c r="F27" i="3"/>
  <c r="AI26" i="3"/>
  <c r="AF26" i="3"/>
  <c r="AE26" i="3"/>
  <c r="AC26" i="3"/>
  <c r="AA26" i="3"/>
  <c r="Y26" i="3"/>
  <c r="W26" i="3"/>
  <c r="U26" i="3"/>
  <c r="S26" i="3"/>
  <c r="Q26" i="3"/>
  <c r="O26" i="3"/>
  <c r="M26" i="3"/>
  <c r="K26" i="3"/>
  <c r="I26" i="3"/>
  <c r="G26" i="3"/>
  <c r="F26" i="3"/>
  <c r="AF25" i="3"/>
  <c r="AE25" i="3"/>
  <c r="AC25" i="3"/>
  <c r="AA25" i="3"/>
  <c r="Y25" i="3"/>
  <c r="W25" i="3"/>
  <c r="U25" i="3"/>
  <c r="S25" i="3"/>
  <c r="Q25" i="3"/>
  <c r="O25" i="3"/>
  <c r="M25" i="3"/>
  <c r="K25" i="3"/>
  <c r="I25" i="3"/>
  <c r="G25" i="3"/>
  <c r="F25" i="3"/>
  <c r="AF24" i="3"/>
  <c r="AE24" i="3"/>
  <c r="AC24" i="3"/>
  <c r="AA24" i="3"/>
  <c r="Y24" i="3"/>
  <c r="W24" i="3"/>
  <c r="S24" i="3"/>
  <c r="Q24" i="3"/>
  <c r="O24" i="3"/>
  <c r="M24" i="3"/>
  <c r="K24" i="3"/>
  <c r="I24" i="3"/>
  <c r="G24" i="3"/>
  <c r="F24" i="3"/>
  <c r="AE23" i="3"/>
  <c r="G23" i="3"/>
  <c r="AU22" i="3"/>
  <c r="AR22" i="3"/>
  <c r="AO22" i="3"/>
  <c r="AL22" i="3"/>
  <c r="AI22" i="3"/>
  <c r="AF22" i="3"/>
  <c r="AE22" i="3"/>
  <c r="AC22" i="3"/>
  <c r="AA22" i="3"/>
  <c r="Y22" i="3"/>
  <c r="W22" i="3"/>
  <c r="S22" i="3"/>
  <c r="Q22" i="3"/>
  <c r="O22" i="3"/>
  <c r="M22" i="3"/>
  <c r="K22" i="3"/>
  <c r="I22" i="3"/>
  <c r="G22" i="3"/>
  <c r="F22" i="3"/>
  <c r="AF21" i="3"/>
  <c r="AE21" i="3"/>
  <c r="AC21" i="3"/>
  <c r="AA21" i="3"/>
  <c r="Y21" i="3"/>
  <c r="W21" i="3"/>
  <c r="S21" i="3"/>
  <c r="Q21" i="3"/>
  <c r="O21" i="3"/>
  <c r="M21" i="3"/>
  <c r="K21" i="3"/>
  <c r="I21" i="3"/>
  <c r="G21" i="3"/>
  <c r="F21" i="3"/>
  <c r="AF20" i="3"/>
  <c r="AE20" i="3"/>
  <c r="AC20" i="3"/>
  <c r="AA20" i="3"/>
  <c r="Y20" i="3"/>
  <c r="W20" i="3"/>
  <c r="S20" i="3"/>
  <c r="Q20" i="3"/>
  <c r="O20" i="3"/>
  <c r="M20" i="3"/>
  <c r="K20" i="3"/>
  <c r="I20" i="3"/>
  <c r="G20" i="3"/>
  <c r="F20" i="3"/>
  <c r="AI19" i="3"/>
  <c r="AF19" i="3"/>
  <c r="AE19" i="3"/>
  <c r="AC19" i="3"/>
  <c r="AA19" i="3"/>
  <c r="Y19" i="3"/>
  <c r="W19" i="3"/>
  <c r="S19" i="3"/>
  <c r="Q19" i="3"/>
  <c r="O19" i="3"/>
  <c r="M19" i="3"/>
  <c r="K19" i="3"/>
  <c r="I19" i="3"/>
  <c r="G19" i="3"/>
  <c r="F19" i="3"/>
  <c r="AF18" i="3"/>
  <c r="AE18" i="3"/>
  <c r="AC18" i="3"/>
  <c r="AA18" i="3"/>
  <c r="Y18" i="3"/>
  <c r="W18" i="3"/>
  <c r="S18" i="3"/>
  <c r="Q18" i="3"/>
  <c r="O18" i="3"/>
  <c r="M18" i="3"/>
  <c r="K18" i="3"/>
  <c r="I18" i="3"/>
  <c r="G18" i="3"/>
  <c r="F18" i="3"/>
  <c r="AF17" i="3"/>
  <c r="AE17" i="3"/>
  <c r="AC17" i="3"/>
  <c r="AA17" i="3"/>
  <c r="Y17" i="3"/>
  <c r="W17" i="3"/>
  <c r="S17" i="3"/>
  <c r="Q17" i="3"/>
  <c r="O17" i="3"/>
  <c r="M17" i="3"/>
  <c r="K17" i="3"/>
  <c r="I17" i="3"/>
  <c r="G17" i="3"/>
  <c r="F17" i="3"/>
  <c r="AE16" i="3"/>
  <c r="G16" i="3"/>
  <c r="AU15" i="3"/>
  <c r="AR15" i="3"/>
  <c r="AO15" i="3"/>
  <c r="AL15" i="3"/>
  <c r="AI15" i="3"/>
  <c r="AF15" i="3"/>
  <c r="AE15" i="3"/>
  <c r="AC15" i="3"/>
  <c r="AA15" i="3"/>
  <c r="Y15" i="3"/>
  <c r="W15" i="3"/>
  <c r="U15" i="3"/>
  <c r="S15" i="3"/>
  <c r="Q15" i="3"/>
  <c r="O15" i="3"/>
  <c r="M15" i="3"/>
  <c r="K15" i="3"/>
  <c r="I15" i="3"/>
  <c r="G15" i="3"/>
  <c r="F15" i="3"/>
  <c r="AF14" i="3"/>
  <c r="AE14" i="3"/>
  <c r="AC14" i="3"/>
  <c r="AA14" i="3"/>
  <c r="Y14" i="3"/>
  <c r="W14" i="3"/>
  <c r="U14" i="3"/>
  <c r="S14" i="3"/>
  <c r="Q14" i="3"/>
  <c r="O14" i="3"/>
  <c r="M14" i="3"/>
  <c r="K14" i="3"/>
  <c r="I14" i="3"/>
  <c r="G14" i="3"/>
  <c r="F14" i="3"/>
  <c r="AF13" i="3"/>
  <c r="AE13" i="3"/>
  <c r="AC13" i="3"/>
  <c r="AA13" i="3"/>
  <c r="Y13" i="3"/>
  <c r="W13" i="3"/>
  <c r="U13" i="3"/>
  <c r="S13" i="3"/>
  <c r="Q13" i="3"/>
  <c r="O13" i="3"/>
  <c r="M13" i="3"/>
  <c r="K13" i="3"/>
  <c r="I13" i="3"/>
  <c r="G13" i="3"/>
  <c r="F13" i="3"/>
  <c r="AI12" i="3"/>
  <c r="AF12" i="3"/>
  <c r="AE12" i="3"/>
  <c r="AC12" i="3"/>
  <c r="AA12" i="3"/>
  <c r="Y12" i="3"/>
  <c r="W12" i="3"/>
  <c r="U12" i="3"/>
  <c r="S12" i="3"/>
  <c r="Q12" i="3"/>
  <c r="O12" i="3"/>
  <c r="M12" i="3"/>
  <c r="K12" i="3"/>
  <c r="I12" i="3"/>
  <c r="G12" i="3"/>
  <c r="F12" i="3"/>
  <c r="AF11" i="3"/>
  <c r="AE11" i="3"/>
  <c r="AC11" i="3"/>
  <c r="AA11" i="3"/>
  <c r="Y11" i="3"/>
  <c r="W11" i="3"/>
  <c r="U11" i="3"/>
  <c r="S11" i="3"/>
  <c r="Q11" i="3"/>
  <c r="O11" i="3"/>
  <c r="M11" i="3"/>
  <c r="K11" i="3"/>
  <c r="I11" i="3"/>
  <c r="G11" i="3"/>
  <c r="F11" i="3"/>
  <c r="AF10" i="3"/>
  <c r="AE10" i="3"/>
  <c r="AC10" i="3"/>
  <c r="AA10" i="3"/>
  <c r="Y10" i="3"/>
  <c r="W10" i="3"/>
  <c r="U10" i="3"/>
  <c r="S10" i="3"/>
  <c r="Q10" i="3"/>
  <c r="O10" i="3"/>
  <c r="M10" i="3"/>
  <c r="K10" i="3"/>
  <c r="I10" i="3"/>
  <c r="G10" i="3"/>
  <c r="F10" i="3"/>
  <c r="AE9" i="3"/>
  <c r="G9" i="3"/>
  <c r="AU8" i="3"/>
  <c r="AR8" i="3"/>
  <c r="AO8" i="3"/>
  <c r="AL8" i="3"/>
  <c r="AI8" i="3"/>
  <c r="AF8" i="3"/>
  <c r="AE8" i="3"/>
  <c r="AC8" i="3"/>
  <c r="AA8" i="3"/>
  <c r="Y8" i="3"/>
  <c r="W8" i="3"/>
  <c r="U8" i="3"/>
  <c r="S8" i="3"/>
  <c r="Q8" i="3"/>
  <c r="O8" i="3"/>
  <c r="M8" i="3"/>
  <c r="K8" i="3"/>
  <c r="I8" i="3"/>
  <c r="G8" i="3"/>
  <c r="F8" i="3"/>
  <c r="AF7" i="3"/>
  <c r="AE7" i="3"/>
  <c r="AC7" i="3"/>
  <c r="AA7" i="3"/>
  <c r="Y7" i="3"/>
  <c r="W7" i="3"/>
  <c r="U7" i="3"/>
  <c r="S7" i="3"/>
  <c r="Q7" i="3"/>
  <c r="O7" i="3"/>
  <c r="M7" i="3"/>
  <c r="K7" i="3"/>
  <c r="I7" i="3"/>
  <c r="G7" i="3"/>
  <c r="F7" i="3"/>
  <c r="AF6" i="3"/>
  <c r="AE6" i="3"/>
  <c r="AC6" i="3"/>
  <c r="AA6" i="3"/>
  <c r="Y6" i="3"/>
  <c r="W6" i="3"/>
  <c r="U6" i="3"/>
  <c r="S6" i="3"/>
  <c r="Q6" i="3"/>
  <c r="O6" i="3"/>
  <c r="M6" i="3"/>
  <c r="K6" i="3"/>
  <c r="I6" i="3"/>
  <c r="G6" i="3"/>
  <c r="F6" i="3"/>
  <c r="AI5" i="3"/>
  <c r="AF5" i="3"/>
  <c r="AE5" i="3"/>
  <c r="AC5" i="3"/>
  <c r="AA5" i="3"/>
  <c r="Y5" i="3"/>
  <c r="W5" i="3"/>
  <c r="S5" i="3"/>
  <c r="Q5" i="3"/>
  <c r="O5" i="3"/>
  <c r="M5" i="3"/>
  <c r="K5" i="3"/>
  <c r="I5" i="3"/>
  <c r="G5" i="3"/>
  <c r="F5" i="3"/>
  <c r="AF4" i="3"/>
  <c r="AE4" i="3"/>
  <c r="AC4" i="3"/>
  <c r="AA4" i="3"/>
  <c r="Y4" i="3"/>
  <c r="W4" i="3"/>
  <c r="S4" i="3"/>
  <c r="Q4" i="3"/>
  <c r="O4" i="3"/>
  <c r="M4" i="3"/>
  <c r="K4" i="3"/>
  <c r="I4" i="3"/>
  <c r="G4" i="3"/>
  <c r="F4" i="3"/>
  <c r="AF3" i="3"/>
  <c r="AE3" i="3"/>
  <c r="AC3" i="3"/>
  <c r="AA3" i="3"/>
  <c r="Y3" i="3"/>
  <c r="W3" i="3"/>
  <c r="S3" i="3"/>
  <c r="Q3" i="3"/>
  <c r="O3" i="3"/>
  <c r="M3" i="3"/>
  <c r="K3" i="3"/>
  <c r="I3" i="3"/>
  <c r="G3" i="3"/>
  <c r="F3" i="3"/>
  <c r="AE2" i="3"/>
  <c r="G2" i="3"/>
  <c r="BF131" i="2"/>
  <c r="BD131" i="2"/>
  <c r="AW131" i="2"/>
  <c r="AK131" i="2"/>
  <c r="J131" i="2"/>
  <c r="G131" i="2"/>
  <c r="BF130" i="2"/>
  <c r="AW130" i="2"/>
  <c r="AK130" i="2"/>
  <c r="G130" i="2"/>
  <c r="BF129" i="2"/>
  <c r="BD129" i="2"/>
  <c r="AW129" i="2"/>
  <c r="AK129" i="2"/>
  <c r="J129" i="2"/>
  <c r="G129" i="2"/>
  <c r="BF128" i="2"/>
  <c r="AW128" i="2"/>
  <c r="AK128" i="2"/>
  <c r="G128" i="2"/>
  <c r="BF127" i="2"/>
  <c r="BD127" i="2"/>
  <c r="AW127" i="2"/>
  <c r="AK127" i="2"/>
  <c r="J127" i="2"/>
  <c r="G127" i="2"/>
  <c r="BF126" i="2"/>
  <c r="AW126" i="2"/>
  <c r="AK126" i="2"/>
  <c r="G126" i="2"/>
  <c r="BF125" i="2"/>
  <c r="BD125" i="2"/>
  <c r="AW125" i="2"/>
  <c r="AK125" i="2"/>
  <c r="J125" i="2"/>
  <c r="G125" i="2"/>
  <c r="BF124" i="2"/>
  <c r="AW124" i="2"/>
  <c r="AK124" i="2"/>
  <c r="G124" i="2"/>
  <c r="BF123" i="2"/>
  <c r="BD123" i="2"/>
  <c r="AW123" i="2"/>
  <c r="AK123" i="2"/>
  <c r="J123" i="2"/>
  <c r="G123" i="2"/>
  <c r="BF122" i="2"/>
  <c r="AW122" i="2"/>
  <c r="AK122" i="2"/>
  <c r="G122" i="2"/>
  <c r="BF121" i="2"/>
  <c r="BD121" i="2"/>
  <c r="AW121" i="2"/>
  <c r="AK121" i="2"/>
  <c r="J121" i="2"/>
  <c r="G121" i="2"/>
  <c r="BF120" i="2"/>
  <c r="AW120" i="2"/>
  <c r="AK120" i="2"/>
  <c r="G120" i="2"/>
  <c r="BF119" i="2"/>
  <c r="BD119" i="2"/>
  <c r="AW119" i="2"/>
  <c r="AK119" i="2"/>
  <c r="J119" i="2"/>
  <c r="G119" i="2"/>
  <c r="BF118" i="2"/>
  <c r="AW118" i="2"/>
  <c r="AK118" i="2"/>
  <c r="G118" i="2"/>
  <c r="BF117" i="2"/>
  <c r="BD117" i="2"/>
  <c r="AW117" i="2"/>
  <c r="AK117" i="2"/>
  <c r="J117" i="2"/>
  <c r="G117" i="2"/>
  <c r="BF116" i="2"/>
  <c r="AW116" i="2"/>
  <c r="AK116" i="2"/>
  <c r="G116" i="2"/>
  <c r="BF115" i="2"/>
  <c r="BD115" i="2"/>
  <c r="AW115" i="2"/>
  <c r="AK115" i="2"/>
  <c r="J115" i="2"/>
  <c r="G115" i="2"/>
  <c r="BF114" i="2"/>
  <c r="AW114" i="2"/>
  <c r="AK114" i="2"/>
  <c r="G114" i="2"/>
  <c r="BF113" i="2"/>
  <c r="BD113" i="2"/>
  <c r="AW113" i="2"/>
  <c r="AK113" i="2"/>
  <c r="J113" i="2"/>
  <c r="G113" i="2"/>
  <c r="BF112" i="2"/>
  <c r="AW112" i="2"/>
  <c r="AK112" i="2"/>
  <c r="G112" i="2"/>
  <c r="BF111" i="2"/>
  <c r="BD111" i="2"/>
  <c r="AW111" i="2"/>
  <c r="AK111" i="2"/>
  <c r="J111" i="2"/>
  <c r="G111" i="2"/>
  <c r="BF110" i="2"/>
  <c r="AW110" i="2"/>
  <c r="AK110" i="2"/>
  <c r="G110" i="2"/>
  <c r="BF109" i="2"/>
  <c r="BD109" i="2"/>
  <c r="AW109" i="2"/>
  <c r="AK109" i="2"/>
  <c r="J109" i="2"/>
  <c r="G109" i="2"/>
  <c r="BF108" i="2"/>
  <c r="AW108" i="2"/>
  <c r="AK108" i="2"/>
  <c r="G108" i="2"/>
  <c r="BF107" i="2"/>
  <c r="BD107" i="2"/>
  <c r="AW107" i="2"/>
  <c r="AK107" i="2"/>
  <c r="J107" i="2"/>
  <c r="G107" i="2"/>
  <c r="BF106" i="2"/>
  <c r="AW106" i="2"/>
  <c r="AK106" i="2"/>
  <c r="G106" i="2"/>
  <c r="BF105" i="2"/>
  <c r="BD105" i="2"/>
  <c r="AW105" i="2"/>
  <c r="AK105" i="2"/>
  <c r="G105" i="2"/>
  <c r="BF104" i="2"/>
  <c r="AW104" i="2"/>
  <c r="AK104" i="2"/>
  <c r="G104" i="2"/>
  <c r="BF103" i="2"/>
  <c r="BD103" i="2"/>
  <c r="AW103" i="2"/>
  <c r="AK103" i="2"/>
  <c r="G103" i="2"/>
  <c r="BF102" i="2"/>
  <c r="AW102" i="2"/>
  <c r="AK102" i="2"/>
  <c r="G102" i="2"/>
  <c r="BF101" i="2"/>
  <c r="BD101" i="2"/>
  <c r="AW101" i="2"/>
  <c r="AK101" i="2"/>
  <c r="G101" i="2"/>
  <c r="BF100" i="2"/>
  <c r="AW100" i="2"/>
  <c r="AK100" i="2"/>
  <c r="G100" i="2"/>
  <c r="BF99" i="2"/>
  <c r="BD99" i="2"/>
  <c r="AW99" i="2"/>
  <c r="AK99" i="2"/>
  <c r="G99" i="2"/>
  <c r="BF98" i="2"/>
  <c r="AW98" i="2"/>
  <c r="AK98" i="2"/>
  <c r="G98" i="2"/>
  <c r="BF97" i="2"/>
  <c r="BD97" i="2"/>
  <c r="AW97" i="2"/>
  <c r="AK97" i="2"/>
  <c r="G97" i="2"/>
  <c r="BF96" i="2"/>
  <c r="AW96" i="2"/>
  <c r="AK96" i="2"/>
  <c r="G96" i="2"/>
  <c r="BF95" i="2"/>
  <c r="BD95" i="2"/>
  <c r="AW95" i="2"/>
  <c r="AK95" i="2"/>
  <c r="G95" i="2"/>
  <c r="BF94" i="2"/>
  <c r="AW94" i="2"/>
  <c r="AK94" i="2"/>
  <c r="G94" i="2"/>
  <c r="BF93" i="2"/>
  <c r="BD93" i="2"/>
  <c r="AW93" i="2"/>
  <c r="AK93" i="2"/>
  <c r="G93" i="2"/>
  <c r="BF92" i="2"/>
  <c r="AW92" i="2"/>
  <c r="AK92" i="2"/>
  <c r="G92" i="2"/>
  <c r="BF91" i="2"/>
  <c r="BD91" i="2"/>
  <c r="AW91" i="2"/>
  <c r="AK91" i="2"/>
  <c r="G91" i="2"/>
  <c r="BF90" i="2"/>
  <c r="AW90" i="2"/>
  <c r="AK90" i="2"/>
  <c r="G90" i="2"/>
  <c r="BF89" i="2"/>
  <c r="BD89" i="2"/>
  <c r="AW89" i="2"/>
  <c r="AK89" i="2"/>
  <c r="G89" i="2"/>
  <c r="BF88" i="2"/>
  <c r="AW88" i="2"/>
  <c r="AK88" i="2"/>
  <c r="G88" i="2"/>
  <c r="BF87" i="2"/>
  <c r="BD87" i="2"/>
  <c r="AW87" i="2"/>
  <c r="AK87" i="2"/>
  <c r="G87" i="2"/>
  <c r="BF86" i="2"/>
  <c r="AW86" i="2"/>
  <c r="AK86" i="2"/>
  <c r="G86" i="2"/>
  <c r="BF85" i="2"/>
  <c r="BD85" i="2"/>
  <c r="AW85" i="2"/>
  <c r="AK85" i="2"/>
  <c r="G85" i="2"/>
  <c r="BF84" i="2"/>
  <c r="AW84" i="2"/>
  <c r="AK84" i="2"/>
  <c r="G84" i="2"/>
  <c r="BF83" i="2"/>
  <c r="BD83" i="2"/>
  <c r="AW83" i="2"/>
  <c r="AK83" i="2"/>
  <c r="G83" i="2"/>
  <c r="BF82" i="2"/>
  <c r="AW82" i="2"/>
  <c r="AK82" i="2"/>
  <c r="G82" i="2"/>
  <c r="BF81" i="2"/>
  <c r="BD81" i="2"/>
  <c r="AW81" i="2"/>
  <c r="AK81" i="2"/>
  <c r="G81" i="2"/>
  <c r="BF80" i="2"/>
  <c r="AW80" i="2"/>
  <c r="AK80" i="2"/>
  <c r="G80" i="2"/>
  <c r="BF79" i="2"/>
  <c r="BD79" i="2"/>
  <c r="AW79" i="2"/>
  <c r="AK79" i="2"/>
  <c r="G79" i="2"/>
  <c r="BF78" i="2"/>
  <c r="AW78" i="2"/>
  <c r="AK78" i="2"/>
  <c r="G78" i="2"/>
  <c r="BF77" i="2"/>
  <c r="BD77" i="2"/>
  <c r="AW77" i="2"/>
  <c r="AK77" i="2"/>
  <c r="G77" i="2"/>
  <c r="BF76" i="2"/>
  <c r="AW76" i="2"/>
  <c r="AK76" i="2"/>
  <c r="G76" i="2"/>
  <c r="BF75" i="2"/>
  <c r="BD75" i="2"/>
  <c r="AW75" i="2"/>
  <c r="AK75" i="2"/>
  <c r="G75" i="2"/>
  <c r="BF74" i="2"/>
  <c r="AW74" i="2"/>
  <c r="AK74" i="2"/>
  <c r="G74" i="2"/>
  <c r="BF73" i="2"/>
  <c r="BD73" i="2"/>
  <c r="AW73" i="2"/>
  <c r="AK73" i="2"/>
  <c r="G73" i="2"/>
  <c r="BF72" i="2"/>
  <c r="AW72" i="2"/>
  <c r="AK72" i="2"/>
  <c r="G72" i="2"/>
  <c r="BF71" i="2"/>
  <c r="BD71" i="2"/>
  <c r="AW71" i="2"/>
  <c r="AK71" i="2"/>
  <c r="G71" i="2"/>
  <c r="BF70" i="2"/>
  <c r="AW70" i="2"/>
  <c r="AK70" i="2"/>
  <c r="G70" i="2"/>
  <c r="BF69" i="2"/>
  <c r="BD69" i="2"/>
  <c r="AW69" i="2"/>
  <c r="AK69" i="2"/>
  <c r="G69" i="2"/>
  <c r="BF68" i="2"/>
  <c r="AW68" i="2"/>
  <c r="AK68" i="2"/>
  <c r="G68" i="2"/>
  <c r="BF67" i="2"/>
  <c r="BD67" i="2"/>
  <c r="AW67" i="2"/>
  <c r="AK67" i="2"/>
  <c r="G67" i="2"/>
  <c r="BF66" i="2"/>
  <c r="AW66" i="2"/>
  <c r="AK66" i="2"/>
  <c r="G66" i="2"/>
  <c r="BF65" i="2"/>
  <c r="BD65" i="2"/>
  <c r="AW65" i="2"/>
  <c r="AK65" i="2"/>
  <c r="G65" i="2"/>
  <c r="BF64" i="2"/>
  <c r="AW64" i="2"/>
  <c r="AK64" i="2"/>
  <c r="G64" i="2"/>
  <c r="BF63" i="2"/>
  <c r="BD63" i="2"/>
  <c r="AW63" i="2"/>
  <c r="AK63" i="2"/>
  <c r="G63" i="2"/>
  <c r="BF62" i="2"/>
  <c r="AW62" i="2"/>
  <c r="AK62" i="2"/>
  <c r="G62" i="2"/>
  <c r="BF61" i="2"/>
  <c r="BD61" i="2"/>
  <c r="AW61" i="2"/>
  <c r="AK61" i="2"/>
  <c r="G61" i="2"/>
  <c r="BF60" i="2"/>
  <c r="AW60" i="2"/>
  <c r="AK60" i="2"/>
  <c r="G60" i="2"/>
  <c r="BF59" i="2"/>
  <c r="BD59" i="2"/>
  <c r="AW59" i="2"/>
  <c r="AK59" i="2"/>
  <c r="G59" i="2"/>
  <c r="BF58" i="2"/>
  <c r="AW58" i="2"/>
  <c r="AK58" i="2"/>
  <c r="G58" i="2"/>
  <c r="BF57" i="2"/>
  <c r="BD57" i="2"/>
  <c r="AW57" i="2"/>
  <c r="AK57" i="2"/>
  <c r="G57" i="2"/>
  <c r="BF56" i="2"/>
  <c r="AW56" i="2"/>
  <c r="AK56" i="2"/>
  <c r="G56" i="2"/>
  <c r="BF55" i="2"/>
  <c r="BD55" i="2"/>
  <c r="AW55" i="2"/>
  <c r="AK55" i="2"/>
  <c r="G55" i="2"/>
  <c r="BF54" i="2"/>
  <c r="AW54" i="2"/>
  <c r="AK54" i="2"/>
  <c r="G54" i="2"/>
  <c r="BF53" i="2"/>
  <c r="BD53" i="2"/>
  <c r="AW53" i="2"/>
  <c r="AK53" i="2"/>
  <c r="G53" i="2"/>
  <c r="BF52" i="2"/>
  <c r="AW52" i="2"/>
  <c r="AK52" i="2"/>
  <c r="G52" i="2"/>
  <c r="BF51" i="2"/>
  <c r="BD51" i="2"/>
  <c r="AW51" i="2"/>
  <c r="AK51" i="2"/>
  <c r="G51" i="2"/>
  <c r="BF50" i="2"/>
  <c r="AW50" i="2"/>
  <c r="AK50" i="2"/>
  <c r="G50" i="2"/>
  <c r="BF49" i="2"/>
  <c r="BD49" i="2"/>
  <c r="AW49" i="2"/>
  <c r="AK49" i="2"/>
  <c r="G49" i="2"/>
  <c r="BF48" i="2"/>
  <c r="AW48" i="2"/>
  <c r="AK48" i="2"/>
  <c r="G48" i="2"/>
  <c r="BF47" i="2"/>
  <c r="BD47" i="2"/>
  <c r="AW47" i="2"/>
  <c r="AK47" i="2"/>
  <c r="G47" i="2"/>
  <c r="BF46" i="2"/>
  <c r="AW46" i="2"/>
  <c r="AK46" i="2"/>
  <c r="G46" i="2"/>
  <c r="BF45" i="2"/>
  <c r="BD45" i="2"/>
  <c r="AW45" i="2"/>
  <c r="AK45" i="2"/>
  <c r="G45" i="2"/>
  <c r="BF44" i="2"/>
  <c r="AW44" i="2"/>
  <c r="AK44" i="2"/>
  <c r="G44" i="2"/>
  <c r="BF43" i="2"/>
  <c r="BD43" i="2"/>
  <c r="AW43" i="2"/>
  <c r="AK43" i="2"/>
  <c r="G43" i="2"/>
  <c r="BF42" i="2"/>
  <c r="AW42" i="2"/>
  <c r="AK42" i="2"/>
  <c r="G42" i="2"/>
  <c r="BF41" i="2"/>
  <c r="BD41" i="2"/>
  <c r="AW41" i="2"/>
  <c r="AK41" i="2"/>
  <c r="G41" i="2"/>
  <c r="BF40" i="2"/>
  <c r="AW40" i="2"/>
  <c r="AK40" i="2"/>
  <c r="G40" i="2"/>
  <c r="BF39" i="2"/>
  <c r="BD39" i="2"/>
  <c r="AW39" i="2"/>
  <c r="AK39" i="2"/>
  <c r="G39" i="2"/>
  <c r="BF38" i="2"/>
  <c r="AW38" i="2"/>
  <c r="AK38" i="2"/>
  <c r="G38" i="2"/>
  <c r="BF37" i="2"/>
  <c r="BD37" i="2"/>
  <c r="AW37" i="2"/>
  <c r="AK37" i="2"/>
  <c r="G37" i="2"/>
  <c r="BF36" i="2"/>
  <c r="AW36" i="2"/>
  <c r="AK36" i="2"/>
  <c r="G36" i="2"/>
  <c r="BF35" i="2"/>
  <c r="BD35" i="2"/>
  <c r="AW35" i="2"/>
  <c r="AK35" i="2"/>
  <c r="G35" i="2"/>
  <c r="BF34" i="2"/>
  <c r="AW34" i="2"/>
  <c r="AK34" i="2"/>
  <c r="G34" i="2"/>
  <c r="BF33" i="2"/>
  <c r="BD33" i="2"/>
  <c r="AW33" i="2"/>
  <c r="AK33" i="2"/>
  <c r="G33" i="2"/>
  <c r="BF32" i="2"/>
  <c r="AW32" i="2"/>
  <c r="AK32" i="2"/>
  <c r="G32" i="2"/>
  <c r="BF31" i="2"/>
  <c r="BD31" i="2"/>
  <c r="AW31" i="2"/>
  <c r="AK31" i="2"/>
  <c r="G31" i="2"/>
  <c r="BF30" i="2"/>
  <c r="AW30" i="2"/>
  <c r="AK30" i="2"/>
  <c r="G30" i="2"/>
  <c r="BF29" i="2"/>
  <c r="BD29" i="2"/>
  <c r="AW29" i="2"/>
  <c r="AK29" i="2"/>
  <c r="G29" i="2"/>
  <c r="BF28" i="2"/>
  <c r="AW28" i="2"/>
  <c r="AK28" i="2"/>
  <c r="G28" i="2"/>
  <c r="BF27" i="2"/>
  <c r="BD27" i="2"/>
  <c r="AW27" i="2"/>
  <c r="AK27" i="2"/>
  <c r="G27" i="2"/>
  <c r="BF26" i="2"/>
  <c r="AW26" i="2"/>
  <c r="AK26" i="2"/>
  <c r="G26" i="2"/>
  <c r="BF25" i="2"/>
  <c r="BD25" i="2"/>
  <c r="AW25" i="2"/>
  <c r="AK25" i="2"/>
  <c r="G25" i="2"/>
  <c r="BF24" i="2"/>
  <c r="AW24" i="2"/>
  <c r="AK24" i="2"/>
  <c r="G24" i="2"/>
  <c r="BF23" i="2"/>
  <c r="BD23" i="2"/>
  <c r="AW23" i="2"/>
  <c r="AK23" i="2"/>
  <c r="G23" i="2"/>
  <c r="BF22" i="2"/>
  <c r="AW22" i="2"/>
  <c r="AK22" i="2"/>
  <c r="G22" i="2"/>
  <c r="BF21" i="2"/>
  <c r="BD21" i="2"/>
  <c r="AW21" i="2"/>
  <c r="AK21" i="2"/>
  <c r="G21" i="2"/>
  <c r="BF20" i="2"/>
  <c r="AW20" i="2"/>
  <c r="AK20" i="2"/>
  <c r="G20" i="2"/>
  <c r="BF19" i="2"/>
  <c r="BD19" i="2"/>
  <c r="AW19" i="2"/>
  <c r="AK19" i="2"/>
  <c r="G19" i="2"/>
  <c r="BF18" i="2"/>
  <c r="AW18" i="2"/>
  <c r="AK18" i="2"/>
  <c r="G18" i="2"/>
  <c r="BF17" i="2"/>
  <c r="BD17" i="2"/>
  <c r="AW17" i="2"/>
  <c r="AK17" i="2"/>
  <c r="G17" i="2"/>
  <c r="BF16" i="2"/>
  <c r="AW16" i="2"/>
  <c r="AK16" i="2"/>
  <c r="G16" i="2"/>
  <c r="BF15" i="2"/>
  <c r="BD15" i="2"/>
  <c r="AW15" i="2"/>
  <c r="AK15" i="2"/>
  <c r="G15" i="2"/>
  <c r="BF14" i="2"/>
  <c r="AW14" i="2"/>
  <c r="AK14" i="2"/>
  <c r="G14" i="2"/>
  <c r="BF13" i="2"/>
  <c r="BD13" i="2"/>
  <c r="AW13" i="2"/>
  <c r="AK13" i="2"/>
  <c r="G13" i="2"/>
  <c r="BF12" i="2"/>
  <c r="AW12" i="2"/>
  <c r="AK12" i="2"/>
  <c r="G12" i="2"/>
  <c r="BF11" i="2"/>
  <c r="BD11" i="2"/>
  <c r="AW11" i="2"/>
  <c r="AK11" i="2"/>
  <c r="G11" i="2"/>
  <c r="BF10" i="2"/>
  <c r="AW10" i="2"/>
  <c r="AK10" i="2"/>
  <c r="G10" i="2"/>
  <c r="BF9" i="2"/>
  <c r="BD9" i="2"/>
  <c r="AW9" i="2"/>
  <c r="AK9" i="2"/>
  <c r="G9" i="2"/>
  <c r="BF8" i="2"/>
  <c r="AW8" i="2"/>
  <c r="AK8" i="2"/>
  <c r="G8" i="2"/>
  <c r="BF7" i="2"/>
  <c r="BD7" i="2"/>
  <c r="AW7" i="2"/>
  <c r="AK7" i="2"/>
  <c r="G7" i="2"/>
  <c r="BF6" i="2"/>
  <c r="AW6" i="2"/>
  <c r="AK6" i="2"/>
  <c r="G6" i="2"/>
  <c r="BF5" i="2"/>
  <c r="BD5" i="2"/>
  <c r="AW5" i="2"/>
  <c r="AK5" i="2"/>
  <c r="G5" i="2"/>
  <c r="BF4" i="2"/>
  <c r="AW4" i="2"/>
  <c r="AK4" i="2"/>
  <c r="G4" i="2"/>
  <c r="BF3" i="2"/>
  <c r="BD3" i="2"/>
  <c r="AW3" i="2"/>
  <c r="AK3" i="2"/>
  <c r="G3" i="2"/>
  <c r="BF2" i="2"/>
  <c r="AW2" i="2"/>
  <c r="AK2" i="2"/>
  <c r="G2" i="2"/>
  <c r="BE105" i="1"/>
  <c r="BC105" i="1"/>
  <c r="AV105" i="1"/>
  <c r="AI105" i="1"/>
  <c r="F105" i="1"/>
  <c r="BE104" i="1"/>
  <c r="AV104" i="1"/>
  <c r="AI104" i="1"/>
  <c r="F104" i="1"/>
  <c r="BE103" i="1"/>
  <c r="BC103" i="1"/>
  <c r="AV103" i="1"/>
  <c r="AI103" i="1"/>
  <c r="F103" i="1"/>
  <c r="BE102" i="1"/>
  <c r="AV102" i="1"/>
  <c r="AI102" i="1"/>
  <c r="F102" i="1"/>
  <c r="BE101" i="1"/>
  <c r="BC101" i="1"/>
  <c r="AV101" i="1"/>
  <c r="AI101" i="1"/>
  <c r="F101" i="1"/>
  <c r="BE100" i="1"/>
  <c r="AV100" i="1"/>
  <c r="AI100" i="1"/>
  <c r="F100" i="1"/>
  <c r="BE99" i="1"/>
  <c r="BC99" i="1"/>
  <c r="AV99" i="1"/>
  <c r="AI99" i="1"/>
  <c r="F99" i="1"/>
  <c r="BE98" i="1"/>
  <c r="AV98" i="1"/>
  <c r="AI98" i="1"/>
  <c r="F98" i="1"/>
  <c r="BE97" i="1"/>
  <c r="BC97" i="1"/>
  <c r="AV97" i="1"/>
  <c r="AI97" i="1"/>
  <c r="F97" i="1"/>
  <c r="BE96" i="1"/>
  <c r="AV96" i="1"/>
  <c r="AI96" i="1"/>
  <c r="F96" i="1"/>
  <c r="BE95" i="1"/>
  <c r="BC95" i="1"/>
  <c r="AV95" i="1"/>
  <c r="AI95" i="1"/>
  <c r="F95" i="1"/>
  <c r="BE94" i="1"/>
  <c r="AV94" i="1"/>
  <c r="AI94" i="1"/>
  <c r="F94" i="1"/>
  <c r="BE93" i="1"/>
  <c r="BC93" i="1"/>
  <c r="AV93" i="1"/>
  <c r="AI93" i="1"/>
  <c r="F93" i="1"/>
  <c r="BE92" i="1"/>
  <c r="AV92" i="1"/>
  <c r="AI92" i="1"/>
  <c r="F92" i="1"/>
  <c r="BE91" i="1"/>
  <c r="BC91" i="1"/>
  <c r="AV91" i="1"/>
  <c r="AI91" i="1"/>
  <c r="F91" i="1"/>
  <c r="BE90" i="1"/>
  <c r="AV90" i="1"/>
  <c r="AI90" i="1"/>
  <c r="F90" i="1"/>
  <c r="BE89" i="1"/>
  <c r="BC89" i="1"/>
  <c r="AV89" i="1"/>
  <c r="AI89" i="1"/>
  <c r="F89" i="1"/>
  <c r="BE88" i="1"/>
  <c r="AV88" i="1"/>
  <c r="AI88" i="1"/>
  <c r="F88" i="1"/>
  <c r="BE87" i="1"/>
  <c r="BC87" i="1"/>
  <c r="AV87" i="1"/>
  <c r="AI87" i="1"/>
  <c r="F87" i="1"/>
  <c r="BE86" i="1"/>
  <c r="AV86" i="1"/>
  <c r="AI86" i="1"/>
  <c r="F86" i="1"/>
  <c r="BE85" i="1"/>
  <c r="BC85" i="1"/>
  <c r="AV85" i="1"/>
  <c r="AI85" i="1"/>
  <c r="F85" i="1"/>
  <c r="BE84" i="1"/>
  <c r="AV84" i="1"/>
  <c r="AI84" i="1"/>
  <c r="F84" i="1"/>
  <c r="BE83" i="1"/>
  <c r="BC83" i="1"/>
  <c r="AV83" i="1"/>
  <c r="AI83" i="1"/>
  <c r="F83" i="1"/>
  <c r="BE82" i="1"/>
  <c r="AV82" i="1"/>
  <c r="AI82" i="1"/>
  <c r="F82" i="1"/>
  <c r="BE81" i="1"/>
  <c r="BC81" i="1"/>
  <c r="AV81" i="1"/>
  <c r="AI81" i="1"/>
  <c r="F81" i="1"/>
  <c r="BE80" i="1"/>
  <c r="AV80" i="1"/>
  <c r="AI80" i="1"/>
  <c r="F80" i="1"/>
  <c r="BE79" i="1"/>
  <c r="BC79" i="1"/>
  <c r="AV79" i="1"/>
  <c r="AI79" i="1"/>
  <c r="F79" i="1"/>
  <c r="BE78" i="1"/>
  <c r="AV78" i="1"/>
  <c r="AI78" i="1"/>
  <c r="F78" i="1"/>
  <c r="BE77" i="1"/>
  <c r="BC77" i="1"/>
  <c r="AV77" i="1"/>
  <c r="AI77" i="1"/>
  <c r="F77" i="1"/>
  <c r="BE76" i="1"/>
  <c r="AV76" i="1"/>
  <c r="AI76" i="1"/>
  <c r="F76" i="1"/>
  <c r="BE75" i="1"/>
  <c r="BC75" i="1"/>
  <c r="AV75" i="1"/>
  <c r="AI75" i="1"/>
  <c r="F75" i="1"/>
  <c r="BE74" i="1"/>
  <c r="AV74" i="1"/>
  <c r="AI74" i="1"/>
  <c r="F74" i="1"/>
  <c r="BE73" i="1"/>
  <c r="BC73" i="1"/>
  <c r="AV73" i="1"/>
  <c r="AI73" i="1"/>
  <c r="F73" i="1"/>
  <c r="BE72" i="1"/>
  <c r="AV72" i="1"/>
  <c r="AI72" i="1"/>
  <c r="F72" i="1"/>
  <c r="BE71" i="1"/>
  <c r="BC71" i="1"/>
  <c r="AV71" i="1"/>
  <c r="AI71" i="1"/>
  <c r="F71" i="1"/>
  <c r="BE70" i="1"/>
  <c r="AV70" i="1"/>
  <c r="AI70" i="1"/>
  <c r="F70" i="1"/>
  <c r="BE69" i="1"/>
  <c r="BC69" i="1"/>
  <c r="AV69" i="1"/>
  <c r="AI69" i="1"/>
  <c r="F69" i="1"/>
  <c r="BE68" i="1"/>
  <c r="AV68" i="1"/>
  <c r="AI68" i="1"/>
  <c r="F68" i="1"/>
  <c r="BE67" i="1"/>
  <c r="BC67" i="1"/>
  <c r="AV67" i="1"/>
  <c r="AI67" i="1"/>
  <c r="F67" i="1"/>
  <c r="BE66" i="1"/>
  <c r="AV66" i="1"/>
  <c r="AI66" i="1"/>
  <c r="F66" i="1"/>
  <c r="BE65" i="1"/>
  <c r="BC65" i="1"/>
  <c r="AV65" i="1"/>
  <c r="AI65" i="1"/>
  <c r="F65" i="1"/>
  <c r="BE64" i="1"/>
  <c r="AV64" i="1"/>
  <c r="AI64" i="1"/>
  <c r="F64" i="1"/>
  <c r="BE63" i="1"/>
  <c r="BC63" i="1"/>
  <c r="AV63" i="1"/>
  <c r="AI63" i="1"/>
  <c r="F63" i="1"/>
  <c r="BE62" i="1"/>
  <c r="AV62" i="1"/>
  <c r="AI62" i="1"/>
  <c r="F62" i="1"/>
  <c r="BE61" i="1"/>
  <c r="BC61" i="1"/>
  <c r="AV61" i="1"/>
  <c r="AI61" i="1"/>
  <c r="F61" i="1"/>
  <c r="BE60" i="1"/>
  <c r="AV60" i="1"/>
  <c r="AI60" i="1"/>
  <c r="F60" i="1"/>
  <c r="BE59" i="1"/>
  <c r="BC59" i="1"/>
  <c r="AV59" i="1"/>
  <c r="AI59" i="1"/>
  <c r="F59" i="1"/>
  <c r="BE58" i="1"/>
  <c r="AV58" i="1"/>
  <c r="AI58" i="1"/>
  <c r="F58" i="1"/>
  <c r="BE57" i="1"/>
  <c r="BC57" i="1"/>
  <c r="AV57" i="1"/>
  <c r="AI57" i="1"/>
  <c r="F57" i="1"/>
  <c r="BE56" i="1"/>
  <c r="AV56" i="1"/>
  <c r="AI56" i="1"/>
  <c r="F56" i="1"/>
  <c r="BE55" i="1"/>
  <c r="BC55" i="1"/>
  <c r="AV55" i="1"/>
  <c r="AI55" i="1"/>
  <c r="F55" i="1"/>
  <c r="BE54" i="1"/>
  <c r="AV54" i="1"/>
  <c r="AI54" i="1"/>
  <c r="F54" i="1"/>
  <c r="BE53" i="1"/>
  <c r="BC53" i="1"/>
  <c r="AV53" i="1"/>
  <c r="AI53" i="1"/>
  <c r="F53" i="1"/>
  <c r="BE52" i="1"/>
  <c r="AV52" i="1"/>
  <c r="AI52" i="1"/>
  <c r="F52" i="1"/>
  <c r="BE51" i="1"/>
  <c r="BC51" i="1"/>
  <c r="AV51" i="1"/>
  <c r="AI51" i="1"/>
  <c r="F51" i="1"/>
  <c r="BE50" i="1"/>
  <c r="AV50" i="1"/>
  <c r="AI50" i="1"/>
  <c r="F50" i="1"/>
  <c r="BE49" i="1"/>
  <c r="BC49" i="1"/>
  <c r="AV49" i="1"/>
  <c r="AI49" i="1"/>
  <c r="F49" i="1"/>
  <c r="BE48" i="1"/>
  <c r="AV48" i="1"/>
  <c r="AI48" i="1"/>
  <c r="F48" i="1"/>
  <c r="BE47" i="1"/>
  <c r="BC47" i="1"/>
  <c r="AV47" i="1"/>
  <c r="AI47" i="1"/>
  <c r="F47" i="1"/>
  <c r="BE46" i="1"/>
  <c r="AV46" i="1"/>
  <c r="AI46" i="1"/>
  <c r="F46" i="1"/>
  <c r="BE45" i="1"/>
  <c r="BC45" i="1"/>
  <c r="AV45" i="1"/>
  <c r="AI45" i="1"/>
  <c r="F45" i="1"/>
  <c r="BE44" i="1"/>
  <c r="AV44" i="1"/>
  <c r="AI44" i="1"/>
  <c r="F44" i="1"/>
  <c r="BE43" i="1"/>
  <c r="BC43" i="1"/>
  <c r="AV43" i="1"/>
  <c r="AI43" i="1"/>
  <c r="F43" i="1"/>
  <c r="BE42" i="1"/>
  <c r="AV42" i="1"/>
  <c r="AI42" i="1"/>
  <c r="F42" i="1"/>
  <c r="BE41" i="1"/>
  <c r="BC41" i="1"/>
  <c r="AV41" i="1"/>
  <c r="AI41" i="1"/>
  <c r="F41" i="1"/>
  <c r="BE40" i="1"/>
  <c r="AV40" i="1"/>
  <c r="AI40" i="1"/>
  <c r="F40" i="1"/>
  <c r="BE39" i="1"/>
  <c r="BC39" i="1"/>
  <c r="AV39" i="1"/>
  <c r="AI39" i="1"/>
  <c r="F39" i="1"/>
  <c r="BE38" i="1"/>
  <c r="AV38" i="1"/>
  <c r="AI38" i="1"/>
  <c r="F38" i="1"/>
  <c r="BE37" i="1"/>
  <c r="BC37" i="1"/>
  <c r="AV37" i="1"/>
  <c r="AI37" i="1"/>
  <c r="F37" i="1"/>
  <c r="BE36" i="1"/>
  <c r="AV36" i="1"/>
  <c r="AI36" i="1"/>
  <c r="F36" i="1"/>
  <c r="BE35" i="1"/>
  <c r="BC35" i="1"/>
  <c r="AV35" i="1"/>
  <c r="AI35" i="1"/>
  <c r="F35" i="1"/>
  <c r="BE34" i="1"/>
  <c r="AV34" i="1"/>
  <c r="AI34" i="1"/>
  <c r="F34" i="1"/>
  <c r="BE33" i="1"/>
  <c r="BC33" i="1"/>
  <c r="AV33" i="1"/>
  <c r="AI33" i="1"/>
  <c r="F33" i="1"/>
  <c r="BE32" i="1"/>
  <c r="AV32" i="1"/>
  <c r="AI32" i="1"/>
  <c r="F32" i="1"/>
  <c r="BE31" i="1"/>
  <c r="BC31" i="1"/>
  <c r="AV31" i="1"/>
  <c r="AI31" i="1"/>
  <c r="F31" i="1"/>
  <c r="BE30" i="1"/>
  <c r="AV30" i="1"/>
  <c r="AI30" i="1"/>
  <c r="F30" i="1"/>
  <c r="BE29" i="1"/>
  <c r="BC29" i="1"/>
  <c r="AV29" i="1"/>
  <c r="AI29" i="1"/>
  <c r="F29" i="1"/>
  <c r="BE28" i="1"/>
  <c r="AV28" i="1"/>
  <c r="AI28" i="1"/>
  <c r="F28" i="1"/>
  <c r="BE27" i="1"/>
  <c r="BC27" i="1"/>
  <c r="AV27" i="1"/>
  <c r="AI27" i="1"/>
  <c r="F27" i="1"/>
  <c r="BE26" i="1"/>
  <c r="AV26" i="1"/>
  <c r="AI26" i="1"/>
  <c r="F26" i="1"/>
  <c r="BE25" i="1"/>
  <c r="BC25" i="1"/>
  <c r="AV25" i="1"/>
  <c r="AI25" i="1"/>
  <c r="F25" i="1"/>
  <c r="BE24" i="1"/>
  <c r="AV24" i="1"/>
  <c r="AI24" i="1"/>
  <c r="F24" i="1"/>
  <c r="BE23" i="1"/>
  <c r="BC23" i="1"/>
  <c r="AV23" i="1"/>
  <c r="AI23" i="1"/>
  <c r="F23" i="1"/>
  <c r="BE22" i="1"/>
  <c r="AV22" i="1"/>
  <c r="AI22" i="1"/>
  <c r="F22" i="1"/>
  <c r="BE21" i="1"/>
  <c r="BC21" i="1"/>
  <c r="AV21" i="1"/>
  <c r="AI21" i="1"/>
  <c r="F21" i="1"/>
  <c r="BE20" i="1"/>
  <c r="AV20" i="1"/>
  <c r="AI20" i="1"/>
  <c r="F20" i="1"/>
  <c r="BE19" i="1"/>
  <c r="BC19" i="1"/>
  <c r="AV19" i="1"/>
  <c r="AI19" i="1"/>
  <c r="F19" i="1"/>
  <c r="BE18" i="1"/>
  <c r="AV18" i="1"/>
  <c r="AI18" i="1"/>
  <c r="F18" i="1"/>
  <c r="BE17" i="1"/>
  <c r="BC17" i="1"/>
  <c r="AV17" i="1"/>
  <c r="AI17" i="1"/>
  <c r="F17" i="1"/>
  <c r="BE16" i="1"/>
  <c r="AV16" i="1"/>
  <c r="AI16" i="1"/>
  <c r="F16" i="1"/>
  <c r="BE15" i="1"/>
  <c r="BC15" i="1"/>
  <c r="AV15" i="1"/>
  <c r="AI15" i="1"/>
  <c r="F15" i="1"/>
  <c r="BE14" i="1"/>
  <c r="AV14" i="1"/>
  <c r="AI14" i="1"/>
  <c r="F14" i="1"/>
  <c r="BE13" i="1"/>
  <c r="BC13" i="1"/>
  <c r="AV13" i="1"/>
  <c r="AI13" i="1"/>
  <c r="F13" i="1"/>
  <c r="BE12" i="1"/>
  <c r="AV12" i="1"/>
  <c r="AI12" i="1"/>
  <c r="F12" i="1"/>
  <c r="BE11" i="1"/>
  <c r="BC11" i="1"/>
  <c r="AV11" i="1"/>
  <c r="AI11" i="1"/>
  <c r="F11" i="1"/>
  <c r="BE10" i="1"/>
  <c r="AV10" i="1"/>
  <c r="AI10" i="1"/>
  <c r="F10" i="1"/>
  <c r="BE9" i="1"/>
  <c r="BC9" i="1"/>
  <c r="AV9" i="1"/>
  <c r="AI9" i="1"/>
  <c r="F9" i="1"/>
  <c r="BE8" i="1"/>
  <c r="AV8" i="1"/>
  <c r="AI8" i="1"/>
  <c r="F8" i="1"/>
  <c r="BE7" i="1"/>
  <c r="BC7" i="1"/>
  <c r="AV7" i="1"/>
  <c r="AI7" i="1"/>
  <c r="F7" i="1"/>
  <c r="BE6" i="1"/>
  <c r="AV6" i="1"/>
  <c r="AI6" i="1"/>
  <c r="F6" i="1"/>
  <c r="BE5" i="1"/>
  <c r="BC5" i="1"/>
  <c r="AV5" i="1"/>
  <c r="AI5" i="1"/>
  <c r="F5" i="1"/>
  <c r="BE4" i="1"/>
  <c r="AV4" i="1"/>
  <c r="AI4" i="1"/>
  <c r="F4" i="1"/>
  <c r="BE3" i="1"/>
  <c r="BC3" i="1"/>
  <c r="AV3" i="1"/>
  <c r="AI3" i="1"/>
  <c r="F3" i="1"/>
  <c r="BE2" i="1"/>
  <c r="AV2" i="1"/>
  <c r="AI2" i="1"/>
  <c r="F2" i="1"/>
</calcChain>
</file>

<file path=xl/sharedStrings.xml><?xml version="1.0" encoding="utf-8"?>
<sst xmlns="http://schemas.openxmlformats.org/spreadsheetml/2006/main" count="734" uniqueCount="128">
  <si>
    <t>party</t>
  </si>
  <si>
    <t>party_code</t>
  </si>
  <si>
    <t>region_2</t>
  </si>
  <si>
    <t>region_code</t>
  </si>
  <si>
    <t>year</t>
  </si>
  <si>
    <t>yr12</t>
  </si>
  <si>
    <t>votes_p</t>
  </si>
  <si>
    <t>votes_n</t>
  </si>
  <si>
    <t>votes_chg</t>
  </si>
  <si>
    <t>ideo</t>
  </si>
  <si>
    <t>right</t>
  </si>
  <si>
    <t>extreme</t>
  </si>
  <si>
    <t>austerity</t>
  </si>
  <si>
    <t>gdp</t>
  </si>
  <si>
    <t>gdp_chg</t>
  </si>
  <si>
    <t>yr1_gdp_chg</t>
  </si>
  <si>
    <t>emp</t>
  </si>
  <si>
    <t>emp_chg</t>
  </si>
  <si>
    <t>yr1_emp_chg</t>
  </si>
  <si>
    <t>ave_hrs</t>
  </si>
  <si>
    <t>ave_hrs_chg</t>
  </si>
  <si>
    <t>unemp</t>
  </si>
  <si>
    <t>unemp_chg</t>
  </si>
  <si>
    <t>emp_nat</t>
  </si>
  <si>
    <t>emp_nat_chg</t>
  </si>
  <si>
    <t>yr1_emp_nat_chg</t>
  </si>
  <si>
    <t>chg08_emp_nat</t>
  </si>
  <si>
    <t>unemp_nat</t>
  </si>
  <si>
    <t>unemp_nat_chg</t>
  </si>
  <si>
    <t>emp_for</t>
  </si>
  <si>
    <t>emp_for_chg</t>
  </si>
  <si>
    <t>yr1_emp_for_chg</t>
  </si>
  <si>
    <t>unemp_for</t>
  </si>
  <si>
    <t>unemp_for_chg</t>
  </si>
  <si>
    <t>educ_prim_p</t>
  </si>
  <si>
    <t>edu_prim</t>
  </si>
  <si>
    <t>edu_sec</t>
  </si>
  <si>
    <t>edu_post</t>
  </si>
  <si>
    <t>inc_household</t>
  </si>
  <si>
    <t>inc_household_chg</t>
  </si>
  <si>
    <t>employee_comp</t>
  </si>
  <si>
    <t>employee_comp_chg</t>
  </si>
  <si>
    <t>pop_n</t>
  </si>
  <si>
    <t>pop_chg</t>
  </si>
  <si>
    <t>pop_nat</t>
  </si>
  <si>
    <t>pop_nat_chg</t>
  </si>
  <si>
    <t>pop_for</t>
  </si>
  <si>
    <t>pop_for_prop</t>
  </si>
  <si>
    <t>yr-1_pop_for_prop</t>
  </si>
  <si>
    <t>pop_for_chg</t>
  </si>
  <si>
    <t>yr-1_pop_for_chg</t>
  </si>
  <si>
    <t>electorate</t>
  </si>
  <si>
    <t>turnout_p</t>
  </si>
  <si>
    <t>turnout_n</t>
  </si>
  <si>
    <t>turnout_chg</t>
  </si>
  <si>
    <t>tn_promonarchy</t>
  </si>
  <si>
    <t>tn_antimonarchy</t>
  </si>
  <si>
    <t>tn_shock_adj_deficit</t>
  </si>
  <si>
    <t>dum_emp</t>
  </si>
  <si>
    <t>votes_p_rel_kke</t>
  </si>
  <si>
    <t>votes_n_rel_kke</t>
  </si>
  <si>
    <t>Golden Dawn</t>
  </si>
  <si>
    <t>Anatoliki Makedonia, Thraki</t>
  </si>
  <si>
    <t>Kentriki Makedonia</t>
  </si>
  <si>
    <t>Dytiki Makedonia</t>
  </si>
  <si>
    <t>Thessalia</t>
  </si>
  <si>
    <t>Ipeiros</t>
  </si>
  <si>
    <t>Ionia Nisia</t>
  </si>
  <si>
    <t>Dytiki Ellada</t>
  </si>
  <si>
    <t>Sterea Ellada</t>
  </si>
  <si>
    <t>Peloponnisos</t>
  </si>
  <si>
    <t>Attiki</t>
  </si>
  <si>
    <t>Voreio Aigaio</t>
  </si>
  <si>
    <t>Notio Aigaio</t>
  </si>
  <si>
    <t>Kriti</t>
  </si>
  <si>
    <t>Syriza</t>
  </si>
  <si>
    <t>New Democracy</t>
  </si>
  <si>
    <t>Pasok</t>
  </si>
  <si>
    <t>region_code_fe</t>
  </si>
  <si>
    <t>KKE</t>
  </si>
  <si>
    <t>Region (NUTS Level 2)</t>
  </si>
  <si>
    <t>Regioncode_number</t>
  </si>
  <si>
    <t>Year</t>
  </si>
  <si>
    <t>Election year</t>
  </si>
  <si>
    <t>GDP (million euros)</t>
  </si>
  <si>
    <t>GDP change (%)</t>
  </si>
  <si>
    <t>GDP per capita</t>
  </si>
  <si>
    <t>Employment (thousands)</t>
  </si>
  <si>
    <t>Employment change (%)</t>
  </si>
  <si>
    <t>Average weekly hours of work (hours)</t>
  </si>
  <si>
    <t>Average weekly hours change (%)</t>
  </si>
  <si>
    <t>Unemployment (thousands)</t>
  </si>
  <si>
    <t>Unemployment change (%)</t>
  </si>
  <si>
    <t>Native employment (thousands)</t>
  </si>
  <si>
    <t>Native employment change (%)</t>
  </si>
  <si>
    <t>Native unemployment (thousands)</t>
  </si>
  <si>
    <t>Native unemployment change (%)</t>
  </si>
  <si>
    <t>Foreign employment (thousands)</t>
  </si>
  <si>
    <t>Foreign employment change (%)</t>
  </si>
  <si>
    <t>Foreign unemployment (thousands)</t>
  </si>
  <si>
    <t>Foreign unemployment change (%)</t>
  </si>
  <si>
    <t>Household income (million euros)</t>
  </si>
  <si>
    <t>Household income change (%)</t>
  </si>
  <si>
    <t>Employee compensation (million euros)</t>
  </si>
  <si>
    <t>Employee compensation change (%)</t>
  </si>
  <si>
    <t>Total population (thousands)</t>
  </si>
  <si>
    <t>Total population change (%)</t>
  </si>
  <si>
    <t>Native population (thousands)</t>
  </si>
  <si>
    <t>Native population change (%)</t>
  </si>
  <si>
    <t>Foreign population (thousands)</t>
  </si>
  <si>
    <t>Foreign pop prop</t>
  </si>
  <si>
    <t>Foreign population change (%)</t>
  </si>
  <si>
    <t>Electorate (thousands)</t>
  </si>
  <si>
    <t>Turnout (%)</t>
  </si>
  <si>
    <t>Turnout (N)</t>
  </si>
  <si>
    <t>Votes for Golden Dawn (%)</t>
  </si>
  <si>
    <t>Votes for Golden Dawn (N)</t>
  </si>
  <si>
    <t>Golden Dawn vote change (%)</t>
  </si>
  <si>
    <t>Votes for ND (%)</t>
  </si>
  <si>
    <t>Votes for ND (N)</t>
  </si>
  <si>
    <t>ND vote change (%)</t>
  </si>
  <si>
    <t>Votes for PASOK (%)</t>
  </si>
  <si>
    <t>Votes for PASOK (N)</t>
  </si>
  <si>
    <t>PASOK vote change (%)</t>
  </si>
  <si>
    <t>Votes for SYRIZA (%)</t>
  </si>
  <si>
    <t>Votes for SYRIZA (N)</t>
  </si>
  <si>
    <t>SYRIZA vote change (%)</t>
  </si>
  <si>
    <t>Greece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</si>
</sst>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"/>
  </numFmts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164" fontId="0" fillId="0" borderId="0" xfId="0" applyNumberFormat="1"/>
    <xf numFmtId="2" fontId="1" fillId="0" borderId="0" xfId="0" applyNumberFormat="1" applyFont="1"/>
    <xf numFmtId="1" fontId="1" fillId="0" borderId="0" xfId="0" applyNumberFormat="1" applyFont="1"/>
    <xf numFmtId="2" fontId="2" fillId="0" borderId="0" xfId="0" applyNumberFormat="1" applyFon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0" fillId="0" borderId="0" xfId="0" applyNumberFormat="1"/>
    <xf numFmtId="164" fontId="2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247F-0019-4D42-9F70-C17C61F90588}">
  <dimension ref="A1:BI105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baseColWidth="10" defaultRowHeight="16" x14ac:dyDescent="0.2"/>
  <cols>
    <col min="1" max="1" width="14.33203125" customWidth="1"/>
    <col min="2" max="2" width="12" customWidth="1"/>
    <col min="3" max="3" width="24.1640625" customWidth="1"/>
    <col min="5" max="5" width="10" customWidth="1"/>
    <col min="6" max="6" width="8.33203125" customWidth="1"/>
    <col min="7" max="9" width="9.5" customWidth="1"/>
    <col min="10" max="10" width="8" customWidth="1"/>
    <col min="11" max="11" width="6.83203125" customWidth="1"/>
    <col min="12" max="13" width="8.1640625" customWidth="1"/>
    <col min="16" max="16" width="14.1640625" customWidth="1"/>
    <col min="17" max="17" width="8.6640625" customWidth="1"/>
    <col min="18" max="19" width="14.5" customWidth="1"/>
    <col min="20" max="20" width="7" customWidth="1"/>
    <col min="21" max="21" width="14.33203125" customWidth="1"/>
    <col min="22" max="22" width="8.5" customWidth="1"/>
    <col min="23" max="23" width="13.1640625" customWidth="1"/>
    <col min="24" max="24" width="10" customWidth="1"/>
    <col min="25" max="25" width="15.1640625" customWidth="1"/>
    <col min="26" max="26" width="16.6640625" customWidth="1"/>
    <col min="27" max="27" width="16.1640625" customWidth="1"/>
    <col min="28" max="28" width="11.6640625" customWidth="1"/>
    <col min="29" max="29" width="14.83203125" customWidth="1"/>
    <col min="30" max="30" width="8.83203125" customWidth="1"/>
    <col min="31" max="32" width="14.5" customWidth="1"/>
    <col min="33" max="33" width="12.1640625" customWidth="1"/>
    <col min="34" max="34" width="15.33203125" customWidth="1"/>
    <col min="35" max="35" width="12.83203125" customWidth="1"/>
    <col min="36" max="36" width="9.6640625" customWidth="1"/>
    <col min="37" max="37" width="9.1640625" customWidth="1"/>
    <col min="38" max="38" width="10" customWidth="1"/>
    <col min="39" max="39" width="14" customWidth="1"/>
    <col min="40" max="40" width="17.33203125" customWidth="1"/>
    <col min="41" max="41" width="14.33203125" customWidth="1"/>
    <col min="42" max="42" width="19.1640625" customWidth="1"/>
    <col min="43" max="43" width="8.83203125" customWidth="1"/>
    <col min="44" max="44" width="14.6640625" customWidth="1"/>
    <col min="45" max="45" width="11.5" customWidth="1"/>
    <col min="46" max="46" width="15.6640625" customWidth="1"/>
    <col min="47" max="47" width="9.6640625" customWidth="1"/>
    <col min="48" max="48" width="14.1640625" customWidth="1"/>
    <col min="49" max="49" width="18.1640625" customWidth="1"/>
    <col min="50" max="50" width="16" customWidth="1"/>
    <col min="51" max="51" width="17.6640625" customWidth="1"/>
    <col min="56" max="57" width="14.33203125" customWidth="1"/>
    <col min="58" max="58" width="17.6640625" customWidth="1"/>
    <col min="60" max="60" width="16.1640625" customWidth="1"/>
    <col min="61" max="61" width="14.6640625" customWidth="1"/>
  </cols>
  <sheetData>
    <row r="1" spans="1:6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2">
      <c r="A2" t="s">
        <v>61</v>
      </c>
      <c r="B2">
        <v>0</v>
      </c>
      <c r="C2" t="s">
        <v>62</v>
      </c>
      <c r="D2">
        <v>0</v>
      </c>
      <c r="E2">
        <v>2009</v>
      </c>
      <c r="F2">
        <f t="shared" ref="F2:F65" si="0">IF(E2=2012,1,)</f>
        <v>0</v>
      </c>
      <c r="G2" s="1">
        <v>0.21</v>
      </c>
      <c r="H2">
        <v>944</v>
      </c>
      <c r="J2">
        <v>8.8000000000000007</v>
      </c>
      <c r="K2">
        <v>1</v>
      </c>
      <c r="L2">
        <v>1</v>
      </c>
      <c r="M2">
        <v>0</v>
      </c>
      <c r="N2">
        <v>9306.01</v>
      </c>
      <c r="O2">
        <v>-1.5272466387452719</v>
      </c>
      <c r="P2">
        <v>6.1089615618677193</v>
      </c>
      <c r="Q2">
        <v>239.76</v>
      </c>
      <c r="R2">
        <v>-1.4347379239465607</v>
      </c>
      <c r="S2">
        <v>-2.6649593853787352</v>
      </c>
      <c r="T2">
        <v>44.4</v>
      </c>
      <c r="U2">
        <v>1.6018306636155508</v>
      </c>
      <c r="V2">
        <v>29.1</v>
      </c>
      <c r="W2">
        <v>27.631578947368425</v>
      </c>
      <c r="X2">
        <v>223.6</v>
      </c>
      <c r="Y2">
        <v>-1.018149623727318</v>
      </c>
      <c r="Z2">
        <v>-1.8252933507170745</v>
      </c>
      <c r="AA2">
        <v>-1.018149623727318</v>
      </c>
      <c r="AB2">
        <v>27.5</v>
      </c>
      <c r="AC2">
        <v>25.57077625570777</v>
      </c>
      <c r="AD2">
        <v>8.4</v>
      </c>
      <c r="AE2">
        <v>-4.5454545454545494</v>
      </c>
      <c r="AF2">
        <v>37.5</v>
      </c>
      <c r="AG2">
        <v>1.6</v>
      </c>
      <c r="AI2">
        <f>100*AJ2/AQ2</f>
        <v>10</v>
      </c>
      <c r="AJ2" s="2">
        <v>51</v>
      </c>
      <c r="AK2" s="2">
        <v>29.7</v>
      </c>
      <c r="AL2" s="2">
        <v>19.3</v>
      </c>
      <c r="AM2">
        <v>7385.35</v>
      </c>
      <c r="AN2">
        <v>3.0205850064376087</v>
      </c>
      <c r="AO2">
        <v>3668.11</v>
      </c>
      <c r="AP2">
        <v>4.5611584618454497</v>
      </c>
      <c r="AQ2">
        <v>510</v>
      </c>
      <c r="AR2">
        <v>-3.9200313602506594E-2</v>
      </c>
      <c r="AS2">
        <v>494.1</v>
      </c>
      <c r="AT2">
        <v>-0.24227740763173605</v>
      </c>
      <c r="AU2">
        <v>15.5</v>
      </c>
      <c r="AV2">
        <f t="shared" ref="AV2:AV65" si="1">100*AU2/AQ2</f>
        <v>3.0392156862745097</v>
      </c>
      <c r="AW2">
        <v>2.8420227361818897</v>
      </c>
      <c r="AX2">
        <v>6.8965517241379306</v>
      </c>
      <c r="AY2">
        <v>31.818181818181817</v>
      </c>
      <c r="AZ2">
        <v>671085</v>
      </c>
      <c r="BA2">
        <v>68.14</v>
      </c>
      <c r="BB2">
        <v>457277.31900000002</v>
      </c>
      <c r="BD2">
        <v>38.676600000000001</v>
      </c>
      <c r="BE2">
        <f>100-BD2</f>
        <v>61.323399999999999</v>
      </c>
      <c r="BF2">
        <v>-1.5</v>
      </c>
      <c r="BG2">
        <v>1</v>
      </c>
      <c r="BH2">
        <v>5.4123711340206189</v>
      </c>
      <c r="BI2">
        <v>5.4810427916158622</v>
      </c>
    </row>
    <row r="3" spans="1:61" x14ac:dyDescent="0.2">
      <c r="A3" t="s">
        <v>61</v>
      </c>
      <c r="B3">
        <v>0</v>
      </c>
      <c r="C3" t="s">
        <v>62</v>
      </c>
      <c r="D3">
        <v>0</v>
      </c>
      <c r="E3">
        <v>2012</v>
      </c>
      <c r="F3">
        <f t="shared" si="0"/>
        <v>1</v>
      </c>
      <c r="G3" s="1">
        <v>5.39</v>
      </c>
      <c r="H3">
        <v>20804</v>
      </c>
      <c r="I3">
        <v>2103.8135593220341</v>
      </c>
      <c r="J3">
        <v>8.8000000000000007</v>
      </c>
      <c r="K3">
        <v>1</v>
      </c>
      <c r="L3">
        <v>1</v>
      </c>
      <c r="M3">
        <v>1</v>
      </c>
      <c r="N3">
        <v>7579.47</v>
      </c>
      <c r="O3">
        <v>-6.998998758263923</v>
      </c>
      <c r="P3">
        <v>-11.391521511519807</v>
      </c>
      <c r="Q3">
        <v>214.4</v>
      </c>
      <c r="R3">
        <v>-1.6694184553292912</v>
      </c>
      <c r="S3">
        <v>-7.2880346968279675</v>
      </c>
      <c r="T3">
        <v>43.7</v>
      </c>
      <c r="U3">
        <v>-2.8888888888888826</v>
      </c>
      <c r="V3">
        <v>58.6</v>
      </c>
      <c r="W3">
        <v>12.476007677543185</v>
      </c>
      <c r="X3">
        <v>194.1</v>
      </c>
      <c r="Y3">
        <v>-3.528827037773357</v>
      </c>
      <c r="Z3">
        <v>-7.3664825046040523</v>
      </c>
      <c r="AA3">
        <v>-14.077025232403722</v>
      </c>
      <c r="AB3">
        <v>54.7</v>
      </c>
      <c r="AC3">
        <v>10.953346855983785</v>
      </c>
      <c r="AD3">
        <v>3.9</v>
      </c>
      <c r="AE3">
        <v>-23.529411764705877</v>
      </c>
      <c r="AF3">
        <v>-38.55421686746989</v>
      </c>
      <c r="AG3">
        <v>4</v>
      </c>
      <c r="AH3">
        <v>42.857142857142868</v>
      </c>
      <c r="AI3">
        <f t="shared" ref="AI3:AI66" si="2">100*AJ3/AQ3</f>
        <v>9.9251295834133231</v>
      </c>
      <c r="AJ3" s="2">
        <v>51.7</v>
      </c>
      <c r="AK3" s="2">
        <v>29.1</v>
      </c>
      <c r="AL3" s="2">
        <v>19.3</v>
      </c>
      <c r="AM3">
        <v>5748.6</v>
      </c>
      <c r="AN3">
        <v>-6.0161070402087367</v>
      </c>
      <c r="AO3">
        <v>2868.63</v>
      </c>
      <c r="AP3">
        <v>-9.5226380281023815</v>
      </c>
      <c r="AQ3">
        <v>520.9</v>
      </c>
      <c r="AR3">
        <v>1.3621327106440941</v>
      </c>
      <c r="AS3">
        <v>508.4</v>
      </c>
      <c r="AT3">
        <v>1.3354594379111</v>
      </c>
      <c r="AU3">
        <v>12.5</v>
      </c>
      <c r="AV3">
        <f t="shared" si="1"/>
        <v>2.3996928393165677</v>
      </c>
      <c r="AW3">
        <v>2.3740027242654214</v>
      </c>
      <c r="AX3">
        <v>2.4590163934426288</v>
      </c>
      <c r="AY3">
        <v>-15.277777777777786</v>
      </c>
      <c r="AZ3">
        <v>671005</v>
      </c>
      <c r="BA3">
        <v>59.57</v>
      </c>
      <c r="BB3">
        <v>399717.67849999998</v>
      </c>
      <c r="BC3">
        <f t="shared" ref="BC3:BC89" si="3">100*(BB3-BB2)/BB2</f>
        <v>-12.587468940264678</v>
      </c>
      <c r="BD3">
        <v>38.7376</v>
      </c>
      <c r="BE3">
        <f t="shared" ref="BE3:BE66" si="4">100-BD3</f>
        <v>61.2624</v>
      </c>
      <c r="BF3">
        <v>-12.2</v>
      </c>
      <c r="BG3">
        <v>1</v>
      </c>
      <c r="BH3">
        <v>101.69811320754717</v>
      </c>
      <c r="BI3">
        <v>101.6515195934721</v>
      </c>
    </row>
    <row r="4" spans="1:61" x14ac:dyDescent="0.2">
      <c r="A4" t="s">
        <v>61</v>
      </c>
      <c r="B4">
        <v>0</v>
      </c>
      <c r="C4" t="s">
        <v>63</v>
      </c>
      <c r="D4">
        <v>1</v>
      </c>
      <c r="E4">
        <v>2009</v>
      </c>
      <c r="F4">
        <f t="shared" si="0"/>
        <v>0</v>
      </c>
      <c r="G4" s="1">
        <v>0.3</v>
      </c>
      <c r="H4">
        <v>3639</v>
      </c>
      <c r="J4">
        <v>8.8000000000000007</v>
      </c>
      <c r="K4">
        <v>1</v>
      </c>
      <c r="L4">
        <v>1</v>
      </c>
      <c r="M4">
        <v>0</v>
      </c>
      <c r="N4">
        <v>32439.07</v>
      </c>
      <c r="O4">
        <v>-2.5983915062401493</v>
      </c>
      <c r="P4">
        <v>4.2342233788345096</v>
      </c>
      <c r="Q4">
        <v>782.86</v>
      </c>
      <c r="R4">
        <v>-2.4449207456883664</v>
      </c>
      <c r="S4">
        <v>0.52864981334402672</v>
      </c>
      <c r="T4">
        <v>42.5</v>
      </c>
      <c r="U4">
        <v>0.71090047393364253</v>
      </c>
      <c r="V4">
        <v>114.4</v>
      </c>
      <c r="W4">
        <v>10.74540174249759</v>
      </c>
      <c r="X4">
        <v>694.4</v>
      </c>
      <c r="Y4">
        <v>-2.8811188811188844</v>
      </c>
      <c r="Z4">
        <v>-0.36231884057971331</v>
      </c>
      <c r="AA4">
        <v>-2.8811188811188844</v>
      </c>
      <c r="AB4">
        <v>74.900000000000006</v>
      </c>
      <c r="AC4">
        <v>13.829787234042568</v>
      </c>
      <c r="AD4">
        <v>46.5</v>
      </c>
      <c r="AE4">
        <v>2.197802197802198</v>
      </c>
      <c r="AF4">
        <v>9.9033816425120804</v>
      </c>
      <c r="AG4">
        <v>8.1999999999999993</v>
      </c>
      <c r="AH4">
        <v>90.697674418604635</v>
      </c>
      <c r="AI4">
        <f t="shared" si="2"/>
        <v>2.4943171346071145</v>
      </c>
      <c r="AJ4" s="2">
        <v>40.6</v>
      </c>
      <c r="AK4" s="2">
        <v>35.4</v>
      </c>
      <c r="AL4" s="2">
        <v>24</v>
      </c>
      <c r="AM4">
        <v>24930.11</v>
      </c>
      <c r="AN4">
        <v>2.1305159145515939</v>
      </c>
      <c r="AO4">
        <v>12046.8</v>
      </c>
      <c r="AP4">
        <v>1.6067407201234787</v>
      </c>
      <c r="AQ4">
        <v>1627.7</v>
      </c>
      <c r="AR4">
        <v>3.6875422530891551E-2</v>
      </c>
      <c r="AS4">
        <v>1548.3</v>
      </c>
      <c r="AT4">
        <v>-0.45007394071883239</v>
      </c>
      <c r="AU4">
        <v>79</v>
      </c>
      <c r="AV4">
        <f t="shared" si="1"/>
        <v>4.8534742274374887</v>
      </c>
      <c r="AW4">
        <v>4.4004670886853905</v>
      </c>
      <c r="AX4">
        <v>10.335195530726265</v>
      </c>
      <c r="AY4">
        <v>12.225705329153602</v>
      </c>
      <c r="AZ4">
        <v>1653006</v>
      </c>
      <c r="BA4">
        <v>75.27</v>
      </c>
      <c r="BB4">
        <v>1244217.6161999998</v>
      </c>
      <c r="BD4">
        <v>29.7148</v>
      </c>
      <c r="BE4">
        <f t="shared" si="4"/>
        <v>70.285200000000003</v>
      </c>
      <c r="BF4">
        <v>-1.5</v>
      </c>
      <c r="BG4">
        <v>1</v>
      </c>
      <c r="BH4">
        <v>4.2194092827004219</v>
      </c>
      <c r="BI4">
        <v>4.2418520072737449</v>
      </c>
    </row>
    <row r="5" spans="1:61" x14ac:dyDescent="0.2">
      <c r="A5" t="s">
        <v>61</v>
      </c>
      <c r="B5">
        <v>0</v>
      </c>
      <c r="C5" t="s">
        <v>63</v>
      </c>
      <c r="D5">
        <v>1</v>
      </c>
      <c r="E5">
        <v>2012</v>
      </c>
      <c r="F5">
        <f t="shared" si="0"/>
        <v>1</v>
      </c>
      <c r="G5" s="1">
        <v>7.22</v>
      </c>
      <c r="H5">
        <v>79523</v>
      </c>
      <c r="I5">
        <v>2085.2981588348448</v>
      </c>
      <c r="J5">
        <v>8.8000000000000007</v>
      </c>
      <c r="K5">
        <v>1</v>
      </c>
      <c r="L5">
        <v>1</v>
      </c>
      <c r="M5">
        <v>1</v>
      </c>
      <c r="N5">
        <v>25807.040000000001</v>
      </c>
      <c r="O5">
        <v>-8.1323743260873762</v>
      </c>
      <c r="P5">
        <v>-7.4348240699673758</v>
      </c>
      <c r="Q5">
        <v>647.95000000000005</v>
      </c>
      <c r="R5">
        <v>-7.0679689628960274</v>
      </c>
      <c r="S5">
        <v>-8.624711679597393</v>
      </c>
      <c r="T5">
        <v>41.9</v>
      </c>
      <c r="U5">
        <v>-0.23809523809524147</v>
      </c>
      <c r="V5">
        <v>272.2</v>
      </c>
      <c r="W5">
        <v>36.852689793866254</v>
      </c>
      <c r="X5">
        <v>567.1</v>
      </c>
      <c r="Y5">
        <v>-8.1916788084830845</v>
      </c>
      <c r="Z5">
        <v>-8.7861783815711743</v>
      </c>
      <c r="AA5">
        <v>-20.685314685314683</v>
      </c>
      <c r="AB5">
        <v>192.2</v>
      </c>
      <c r="AC5">
        <v>30.216802168021676</v>
      </c>
      <c r="AD5">
        <v>23.3</v>
      </c>
      <c r="AE5">
        <v>-28.307692307692303</v>
      </c>
      <c r="AF5">
        <v>-13.33333333</v>
      </c>
      <c r="AG5">
        <v>17.2</v>
      </c>
      <c r="AH5">
        <v>38.709677419354826</v>
      </c>
      <c r="AI5">
        <f t="shared" si="2"/>
        <v>2.2121419250605854</v>
      </c>
      <c r="AJ5" s="2">
        <v>35.6</v>
      </c>
      <c r="AK5" s="2">
        <v>37.299999999999997</v>
      </c>
      <c r="AL5" s="2">
        <v>27.1</v>
      </c>
      <c r="AM5">
        <v>19906.060000000001</v>
      </c>
      <c r="AN5">
        <v>-5.4387517534821423</v>
      </c>
      <c r="AO5">
        <v>9309.74</v>
      </c>
      <c r="AP5">
        <v>-10.177614015385053</v>
      </c>
      <c r="AQ5">
        <v>1609.3</v>
      </c>
      <c r="AR5">
        <v>-0.45772252118513579</v>
      </c>
      <c r="AS5">
        <v>1546.8</v>
      </c>
      <c r="AT5">
        <v>-1.9391118867555721E-2</v>
      </c>
      <c r="AU5">
        <v>62.6</v>
      </c>
      <c r="AV5">
        <f t="shared" si="1"/>
        <v>3.8898900142919284</v>
      </c>
      <c r="AW5">
        <v>4.2988804354549393</v>
      </c>
      <c r="AX5">
        <v>-9.9280575539568332</v>
      </c>
      <c r="AY5">
        <v>-3.8727524204702588</v>
      </c>
      <c r="AZ5">
        <v>1661616</v>
      </c>
      <c r="BA5">
        <v>68.06</v>
      </c>
      <c r="BB5">
        <v>1130895.8496000001</v>
      </c>
      <c r="BC5">
        <f t="shared" si="3"/>
        <v>-9.1078735041623151</v>
      </c>
      <c r="BD5">
        <v>29.7288</v>
      </c>
      <c r="BE5">
        <f t="shared" si="4"/>
        <v>70.271199999999993</v>
      </c>
      <c r="BF5">
        <v>-12.2</v>
      </c>
      <c r="BG5">
        <v>0</v>
      </c>
      <c r="BH5">
        <v>88.480392156862749</v>
      </c>
      <c r="BI5">
        <v>88.439467069997107</v>
      </c>
    </row>
    <row r="6" spans="1:61" x14ac:dyDescent="0.2">
      <c r="A6" t="s">
        <v>61</v>
      </c>
      <c r="B6">
        <v>0</v>
      </c>
      <c r="C6" t="s">
        <v>64</v>
      </c>
      <c r="D6">
        <v>2</v>
      </c>
      <c r="E6">
        <v>2009</v>
      </c>
      <c r="F6">
        <f t="shared" si="0"/>
        <v>0</v>
      </c>
      <c r="G6" s="1">
        <v>0.27</v>
      </c>
      <c r="H6">
        <v>619</v>
      </c>
      <c r="J6">
        <v>8.8000000000000007</v>
      </c>
      <c r="K6">
        <v>1</v>
      </c>
      <c r="L6">
        <v>1</v>
      </c>
      <c r="M6">
        <v>0</v>
      </c>
      <c r="N6">
        <v>5038.6000000000004</v>
      </c>
      <c r="O6">
        <v>4.9365103497397866</v>
      </c>
      <c r="P6">
        <v>-3.560467900153458</v>
      </c>
      <c r="Q6">
        <v>110.27</v>
      </c>
      <c r="R6">
        <v>1.6781927155371075</v>
      </c>
      <c r="S6">
        <v>2.4272761616924892</v>
      </c>
      <c r="T6">
        <v>41.7</v>
      </c>
      <c r="U6">
        <v>-0.71428571428570753</v>
      </c>
      <c r="V6">
        <v>15.1</v>
      </c>
      <c r="W6">
        <v>1.342281879194626</v>
      </c>
      <c r="X6">
        <v>103</v>
      </c>
      <c r="Y6">
        <v>0.78277886497064297</v>
      </c>
      <c r="Z6">
        <v>0.88845014807503031</v>
      </c>
      <c r="AA6">
        <v>0.78277886497064297</v>
      </c>
      <c r="AB6">
        <v>14.7</v>
      </c>
      <c r="AC6">
        <v>2.0833333333333259</v>
      </c>
      <c r="AD6">
        <v>3.4</v>
      </c>
      <c r="AE6">
        <v>61.904761904761891</v>
      </c>
      <c r="AF6">
        <v>23.529411764705891</v>
      </c>
      <c r="AI6">
        <f t="shared" si="2"/>
        <v>19.744435284418795</v>
      </c>
      <c r="AJ6" s="2">
        <v>47.9</v>
      </c>
      <c r="AK6" s="2">
        <v>34.799999999999997</v>
      </c>
      <c r="AL6" s="2">
        <v>17.3</v>
      </c>
      <c r="AM6">
        <v>3851.96</v>
      </c>
      <c r="AN6">
        <v>3.0986111520024404</v>
      </c>
      <c r="AO6">
        <v>1912.18</v>
      </c>
      <c r="AP6">
        <v>8.916406552596202</v>
      </c>
      <c r="AQ6">
        <v>242.6</v>
      </c>
      <c r="AR6">
        <v>-0.41050903119868637</v>
      </c>
      <c r="AS6">
        <v>236.1</v>
      </c>
      <c r="AT6">
        <v>-1.2133891213389145</v>
      </c>
      <c r="AU6">
        <v>6.4</v>
      </c>
      <c r="AV6">
        <f t="shared" si="1"/>
        <v>2.6380873866446826</v>
      </c>
      <c r="AW6">
        <v>1.683087027914614</v>
      </c>
      <c r="AX6">
        <v>56.097560975609774</v>
      </c>
      <c r="AY6">
        <v>13.888888888888877</v>
      </c>
      <c r="AZ6">
        <v>361781</v>
      </c>
      <c r="BA6">
        <v>65</v>
      </c>
      <c r="BB6">
        <v>235157.65</v>
      </c>
      <c r="BD6">
        <v>37.310299999999998</v>
      </c>
      <c r="BE6">
        <f t="shared" si="4"/>
        <v>62.689700000000002</v>
      </c>
      <c r="BF6">
        <v>-1.5</v>
      </c>
      <c r="BG6">
        <v>1</v>
      </c>
      <c r="BH6">
        <v>4.9270072992700724</v>
      </c>
      <c r="BI6">
        <v>4.9405379519514723</v>
      </c>
    </row>
    <row r="7" spans="1:61" x14ac:dyDescent="0.2">
      <c r="A7" t="s">
        <v>61</v>
      </c>
      <c r="B7">
        <v>0</v>
      </c>
      <c r="C7" t="s">
        <v>64</v>
      </c>
      <c r="D7">
        <v>2</v>
      </c>
      <c r="E7">
        <v>2012</v>
      </c>
      <c r="F7">
        <f t="shared" si="0"/>
        <v>1</v>
      </c>
      <c r="G7" s="1">
        <v>6.02</v>
      </c>
      <c r="H7">
        <v>11999</v>
      </c>
      <c r="I7">
        <v>1838.4491114701132</v>
      </c>
      <c r="J7">
        <v>8.8000000000000007</v>
      </c>
      <c r="K7">
        <v>1</v>
      </c>
      <c r="L7">
        <v>1</v>
      </c>
      <c r="M7">
        <v>1</v>
      </c>
      <c r="N7">
        <v>4724.1499999999996</v>
      </c>
      <c r="O7">
        <v>-1.9670300937550576</v>
      </c>
      <c r="P7">
        <v>-3.2518154313167726</v>
      </c>
      <c r="Q7">
        <v>91.77</v>
      </c>
      <c r="R7">
        <v>-6.917537275585766</v>
      </c>
      <c r="S7">
        <v>-5.7366861076584756</v>
      </c>
      <c r="T7">
        <v>41.8</v>
      </c>
      <c r="U7">
        <v>0.48076923076922051</v>
      </c>
      <c r="V7">
        <v>33.9</v>
      </c>
      <c r="W7">
        <v>25.092250922509216</v>
      </c>
      <c r="X7">
        <v>78.400000000000006</v>
      </c>
      <c r="Y7">
        <v>-11.111111111111109</v>
      </c>
      <c r="Z7">
        <v>-9.4455852156057514</v>
      </c>
      <c r="AA7">
        <v>-23.287671232876708</v>
      </c>
      <c r="AB7">
        <v>32.6</v>
      </c>
      <c r="AC7">
        <v>25.868725868725878</v>
      </c>
      <c r="AD7">
        <v>2</v>
      </c>
      <c r="AE7">
        <v>-13.043478260869559</v>
      </c>
      <c r="AF7">
        <v>-11.538461538461549</v>
      </c>
      <c r="AG7">
        <v>1.3</v>
      </c>
      <c r="AI7">
        <f t="shared" si="2"/>
        <v>18.765534382767189</v>
      </c>
      <c r="AJ7" s="2">
        <v>45.3</v>
      </c>
      <c r="AK7" s="2">
        <v>36.9</v>
      </c>
      <c r="AL7" s="2">
        <v>17.8</v>
      </c>
      <c r="AM7">
        <v>3093.85</v>
      </c>
      <c r="AN7">
        <v>-8.2656806874180901</v>
      </c>
      <c r="AO7">
        <v>1685.34</v>
      </c>
      <c r="AP7">
        <v>-9.0848280512474755</v>
      </c>
      <c r="AQ7">
        <v>241.4</v>
      </c>
      <c r="AR7">
        <v>0.12442969722107482</v>
      </c>
      <c r="AS7">
        <v>235.7</v>
      </c>
      <c r="AT7">
        <v>-0.12711864406780143</v>
      </c>
      <c r="AU7">
        <v>5.7</v>
      </c>
      <c r="AV7">
        <f t="shared" si="1"/>
        <v>2.3612261806130901</v>
      </c>
      <c r="AW7">
        <v>2.1153048527581912</v>
      </c>
      <c r="AX7">
        <v>11.764705882352953</v>
      </c>
      <c r="AY7">
        <v>-19.047619047619051</v>
      </c>
      <c r="AZ7">
        <v>365142</v>
      </c>
      <c r="BA7">
        <v>56.09</v>
      </c>
      <c r="BB7">
        <v>204808.14780000004</v>
      </c>
      <c r="BC7">
        <f t="shared" si="3"/>
        <v>-12.906023767459812</v>
      </c>
      <c r="BD7">
        <v>37.321100000000001</v>
      </c>
      <c r="BE7">
        <f t="shared" si="4"/>
        <v>62.678899999999999</v>
      </c>
      <c r="BF7">
        <v>-12.2</v>
      </c>
      <c r="BG7">
        <v>0</v>
      </c>
      <c r="BH7">
        <v>74.597273853779427</v>
      </c>
      <c r="BI7">
        <v>74.532579663333124</v>
      </c>
    </row>
    <row r="8" spans="1:61" x14ac:dyDescent="0.2">
      <c r="A8" t="s">
        <v>61</v>
      </c>
      <c r="B8">
        <v>0</v>
      </c>
      <c r="C8" t="s">
        <v>65</v>
      </c>
      <c r="D8">
        <v>3</v>
      </c>
      <c r="E8">
        <v>2009</v>
      </c>
      <c r="F8">
        <f t="shared" si="0"/>
        <v>0</v>
      </c>
      <c r="G8" s="1">
        <v>0.21</v>
      </c>
      <c r="H8">
        <v>1127</v>
      </c>
      <c r="J8">
        <v>8.8000000000000007</v>
      </c>
      <c r="K8">
        <v>1</v>
      </c>
      <c r="L8">
        <v>1</v>
      </c>
      <c r="M8">
        <v>0</v>
      </c>
      <c r="N8">
        <v>11814.34</v>
      </c>
      <c r="O8">
        <v>-3.0520413547377521</v>
      </c>
      <c r="P8">
        <v>3.6935212130494688</v>
      </c>
      <c r="Q8">
        <v>314.24</v>
      </c>
      <c r="R8">
        <v>-0.88004289814842884</v>
      </c>
      <c r="S8">
        <v>0.8750159093801706</v>
      </c>
      <c r="T8">
        <v>42</v>
      </c>
      <c r="U8">
        <v>-0.94339622641509102</v>
      </c>
      <c r="V8">
        <v>30.9</v>
      </c>
      <c r="W8">
        <v>11.552346570397111</v>
      </c>
      <c r="X8">
        <v>290.60000000000002</v>
      </c>
      <c r="Y8">
        <v>-0.44535799931481829</v>
      </c>
      <c r="Z8">
        <v>0.58580289455547507</v>
      </c>
      <c r="AA8">
        <v>-0.44535799931481829</v>
      </c>
      <c r="AB8">
        <v>28.8</v>
      </c>
      <c r="AC8">
        <v>10.344827586206893</v>
      </c>
      <c r="AD8">
        <v>13.7</v>
      </c>
      <c r="AE8">
        <v>13.223140495867767</v>
      </c>
      <c r="AF8">
        <v>4.3103448275862073</v>
      </c>
      <c r="AG8">
        <v>2.1</v>
      </c>
      <c r="AH8">
        <v>31.25</v>
      </c>
      <c r="AI8">
        <f t="shared" si="2"/>
        <v>6.4108637296699831</v>
      </c>
      <c r="AJ8" s="2">
        <v>40.6</v>
      </c>
      <c r="AK8" s="2">
        <v>35.5</v>
      </c>
      <c r="AL8" s="2">
        <v>23.9</v>
      </c>
      <c r="AM8">
        <v>10136.77</v>
      </c>
      <c r="AN8">
        <v>-2.5690932193778107</v>
      </c>
      <c r="AO8">
        <v>4372.1899999999996</v>
      </c>
      <c r="AP8">
        <v>1.8856888520181474</v>
      </c>
      <c r="AQ8">
        <v>633.29999999999995</v>
      </c>
      <c r="AR8">
        <v>-0.17339218158890649</v>
      </c>
      <c r="AS8">
        <v>609.70000000000005</v>
      </c>
      <c r="AT8">
        <v>-0.37581699346404485</v>
      </c>
      <c r="AU8">
        <v>23.6</v>
      </c>
      <c r="AV8">
        <f t="shared" si="1"/>
        <v>3.7265119216800886</v>
      </c>
      <c r="AW8">
        <v>3.5308953341740228</v>
      </c>
      <c r="AX8">
        <v>5.3571428571428701</v>
      </c>
      <c r="AY8">
        <v>6.6666666666666599</v>
      </c>
      <c r="AZ8">
        <v>725302</v>
      </c>
      <c r="BA8">
        <v>75.39</v>
      </c>
      <c r="BB8">
        <v>546805.17780000006</v>
      </c>
      <c r="BD8">
        <v>31.155799999999999</v>
      </c>
      <c r="BE8">
        <f t="shared" si="4"/>
        <v>68.844200000000001</v>
      </c>
      <c r="BF8">
        <v>-1.5</v>
      </c>
      <c r="BG8">
        <v>1</v>
      </c>
      <c r="BH8">
        <v>2.4249422632794455</v>
      </c>
      <c r="BI8">
        <v>2.4430426394398559</v>
      </c>
    </row>
    <row r="9" spans="1:61" x14ac:dyDescent="0.2">
      <c r="A9" t="s">
        <v>61</v>
      </c>
      <c r="B9">
        <v>0</v>
      </c>
      <c r="C9" t="s">
        <v>65</v>
      </c>
      <c r="D9">
        <v>3</v>
      </c>
      <c r="E9">
        <v>2012</v>
      </c>
      <c r="F9">
        <f t="shared" si="0"/>
        <v>1</v>
      </c>
      <c r="G9" s="1">
        <v>6.06</v>
      </c>
      <c r="H9">
        <v>28663</v>
      </c>
      <c r="I9">
        <v>2443.3007985803015</v>
      </c>
      <c r="J9">
        <v>8.8000000000000007</v>
      </c>
      <c r="K9">
        <v>1</v>
      </c>
      <c r="L9">
        <v>1</v>
      </c>
      <c r="M9">
        <v>1</v>
      </c>
      <c r="N9">
        <v>9516.7900000000009</v>
      </c>
      <c r="O9">
        <v>-4.3843318259408735</v>
      </c>
      <c r="P9">
        <v>-8.1415996175477652</v>
      </c>
      <c r="Q9">
        <v>275.08</v>
      </c>
      <c r="R9">
        <v>-5.3146082885859833</v>
      </c>
      <c r="S9">
        <v>-5.6906346372342247</v>
      </c>
      <c r="T9">
        <v>42.7</v>
      </c>
      <c r="U9">
        <v>1.1848341232227488</v>
      </c>
      <c r="V9">
        <v>72.3</v>
      </c>
      <c r="W9">
        <v>33.641404805914966</v>
      </c>
      <c r="X9">
        <v>238</v>
      </c>
      <c r="Y9">
        <v>-6.5934065934065975</v>
      </c>
      <c r="Z9">
        <v>-8.7392550143266394</v>
      </c>
      <c r="AA9">
        <v>-18.465227817745799</v>
      </c>
      <c r="AB9">
        <v>68.099999999999994</v>
      </c>
      <c r="AC9">
        <v>35.387673956262425</v>
      </c>
      <c r="AD9">
        <v>9.5</v>
      </c>
      <c r="AE9">
        <v>-24.603174603174601</v>
      </c>
      <c r="AF9">
        <v>-10.000000000000002</v>
      </c>
      <c r="AG9">
        <v>4.3</v>
      </c>
      <c r="AH9">
        <v>10.256410256410255</v>
      </c>
      <c r="AI9">
        <f t="shared" si="2"/>
        <v>5.6714991237852477</v>
      </c>
      <c r="AJ9" s="2">
        <v>35.6</v>
      </c>
      <c r="AK9" s="2">
        <v>38.4</v>
      </c>
      <c r="AL9" s="2">
        <v>23.8</v>
      </c>
      <c r="AM9">
        <v>7613.03</v>
      </c>
      <c r="AN9">
        <v>-7.6662316618800084</v>
      </c>
      <c r="AO9">
        <v>3362.62</v>
      </c>
      <c r="AP9">
        <v>-6.4074837941121636</v>
      </c>
      <c r="AQ9">
        <v>627.70000000000005</v>
      </c>
      <c r="AR9">
        <v>-0.28594122319300308</v>
      </c>
      <c r="AS9">
        <v>605.79999999999995</v>
      </c>
      <c r="AT9">
        <v>9.9140779907453569E-2</v>
      </c>
      <c r="AU9">
        <v>21.9</v>
      </c>
      <c r="AV9">
        <f t="shared" si="1"/>
        <v>3.4889278317667674</v>
      </c>
      <c r="AW9">
        <v>3.8602065131056396</v>
      </c>
      <c r="AX9">
        <v>-9.8765432098765515</v>
      </c>
      <c r="AY9">
        <v>-5.8139534883720927</v>
      </c>
      <c r="AZ9">
        <v>722237</v>
      </c>
      <c r="BA9">
        <v>67.239999999999995</v>
      </c>
      <c r="BB9">
        <v>485632.15879999998</v>
      </c>
      <c r="BC9">
        <f t="shared" si="3"/>
        <v>-11.18735181808662</v>
      </c>
      <c r="BD9">
        <v>31.150600000000001</v>
      </c>
      <c r="BE9">
        <f t="shared" si="4"/>
        <v>68.849400000000003</v>
      </c>
      <c r="BF9">
        <v>-12.2</v>
      </c>
      <c r="BG9">
        <v>0</v>
      </c>
      <c r="BH9">
        <v>58.157389635316697</v>
      </c>
      <c r="BI9">
        <v>58.09753526836387</v>
      </c>
    </row>
    <row r="10" spans="1:61" x14ac:dyDescent="0.2">
      <c r="A10" t="s">
        <v>61</v>
      </c>
      <c r="B10">
        <v>0</v>
      </c>
      <c r="C10" t="s">
        <v>66</v>
      </c>
      <c r="D10">
        <v>4</v>
      </c>
      <c r="E10">
        <v>2009</v>
      </c>
      <c r="F10">
        <f t="shared" si="0"/>
        <v>0</v>
      </c>
      <c r="G10" s="3">
        <v>0.16</v>
      </c>
      <c r="H10" s="4">
        <v>411</v>
      </c>
      <c r="J10">
        <v>8.8000000000000007</v>
      </c>
      <c r="K10">
        <v>1</v>
      </c>
      <c r="L10">
        <v>1</v>
      </c>
      <c r="M10">
        <v>0</v>
      </c>
      <c r="N10" s="5">
        <v>5024.51</v>
      </c>
      <c r="O10" s="6">
        <v>-2.5861300141530359</v>
      </c>
      <c r="P10">
        <v>2.5710882331300295</v>
      </c>
      <c r="Q10" s="5">
        <v>142.22999999999999</v>
      </c>
      <c r="R10" s="6">
        <v>1.687281046686198</v>
      </c>
      <c r="S10">
        <v>0.44524236983842336</v>
      </c>
      <c r="T10" s="7">
        <v>42.3</v>
      </c>
      <c r="U10" s="6">
        <v>-1.3986013986014019</v>
      </c>
      <c r="V10" s="7">
        <v>17</v>
      </c>
      <c r="W10" s="6">
        <v>15.646258503401365</v>
      </c>
      <c r="X10" s="7">
        <v>128.6</v>
      </c>
      <c r="Y10" s="6">
        <v>-0.61823802163833952</v>
      </c>
      <c r="Z10">
        <v>1.4106583072100403</v>
      </c>
      <c r="AA10">
        <v>-0.61823802163833952</v>
      </c>
      <c r="AB10" s="6">
        <v>16.100000000000001</v>
      </c>
      <c r="AC10" s="6">
        <v>14.184397163120579</v>
      </c>
      <c r="AD10" s="6">
        <v>6.6</v>
      </c>
      <c r="AE10" s="6">
        <v>26.923076923076913</v>
      </c>
      <c r="AF10">
        <v>-1.886792452830182</v>
      </c>
      <c r="AG10" s="6"/>
      <c r="AH10" s="6"/>
      <c r="AI10">
        <f t="shared" si="2"/>
        <v>16.208053691275168</v>
      </c>
      <c r="AJ10" s="7">
        <v>48.3</v>
      </c>
      <c r="AK10" s="7">
        <v>32.700000000000003</v>
      </c>
      <c r="AL10" s="7">
        <v>19</v>
      </c>
      <c r="AM10" s="6">
        <v>4518.68</v>
      </c>
      <c r="AN10" s="6">
        <v>5.4052288801388455</v>
      </c>
      <c r="AO10" s="6">
        <v>1813.64</v>
      </c>
      <c r="AP10" s="6">
        <v>0.24430417527995893</v>
      </c>
      <c r="AQ10" s="6">
        <v>298</v>
      </c>
      <c r="AR10" s="6">
        <v>-6.7069081153584384E-2</v>
      </c>
      <c r="AS10" s="6">
        <v>286.89999999999998</v>
      </c>
      <c r="AT10" s="6">
        <v>-0.82958866228829387</v>
      </c>
      <c r="AU10" s="6">
        <v>11.1</v>
      </c>
      <c r="AV10">
        <f t="shared" si="1"/>
        <v>3.7248322147651005</v>
      </c>
      <c r="AW10">
        <v>2.9510395707578811</v>
      </c>
      <c r="AX10" s="6">
        <v>26.136363636363622</v>
      </c>
      <c r="AY10">
        <v>-98.232931726907637</v>
      </c>
      <c r="AZ10" s="6">
        <v>391518</v>
      </c>
      <c r="BA10" s="6">
        <v>69.27</v>
      </c>
      <c r="BB10" s="4">
        <v>271204.51860000001</v>
      </c>
      <c r="BD10" s="8">
        <v>35.578099999999999</v>
      </c>
      <c r="BE10">
        <f t="shared" si="4"/>
        <v>64.421899999999994</v>
      </c>
      <c r="BF10">
        <v>-1.5</v>
      </c>
      <c r="BG10">
        <v>1</v>
      </c>
      <c r="BH10">
        <v>2.3323615160349851</v>
      </c>
      <c r="BI10">
        <v>2.2668358060779878</v>
      </c>
    </row>
    <row r="11" spans="1:61" x14ac:dyDescent="0.2">
      <c r="A11" t="s">
        <v>61</v>
      </c>
      <c r="B11">
        <v>0</v>
      </c>
      <c r="C11" t="s">
        <v>66</v>
      </c>
      <c r="D11">
        <v>4</v>
      </c>
      <c r="E11">
        <v>2012</v>
      </c>
      <c r="F11">
        <f t="shared" si="0"/>
        <v>1</v>
      </c>
      <c r="G11" s="1">
        <v>4.8099999999999996</v>
      </c>
      <c r="H11">
        <v>11112</v>
      </c>
      <c r="I11">
        <v>2603.6496350364964</v>
      </c>
      <c r="J11">
        <v>8.8000000000000007</v>
      </c>
      <c r="K11">
        <v>1</v>
      </c>
      <c r="L11">
        <v>1</v>
      </c>
      <c r="M11">
        <v>1</v>
      </c>
      <c r="N11">
        <v>4187.22</v>
      </c>
      <c r="O11">
        <v>-9.1955543507725608</v>
      </c>
      <c r="P11">
        <v>-6.4683630315507576</v>
      </c>
      <c r="Q11">
        <v>122.47</v>
      </c>
      <c r="R11">
        <v>-3.6200519398756548</v>
      </c>
      <c r="S11">
        <v>-4.3003464377165299</v>
      </c>
      <c r="T11">
        <v>41.8</v>
      </c>
      <c r="U11">
        <v>0.23980815347720458</v>
      </c>
      <c r="V11">
        <v>32.700000000000003</v>
      </c>
      <c r="W11">
        <v>37.394957983193287</v>
      </c>
      <c r="X11">
        <v>106.3</v>
      </c>
      <c r="Y11">
        <v>-7.5652173913043494</v>
      </c>
      <c r="Z11">
        <v>-9.0189873417721547</v>
      </c>
      <c r="AA11">
        <v>-17.851622874806807</v>
      </c>
      <c r="AB11">
        <v>30.5</v>
      </c>
      <c r="AC11">
        <v>38.009049773755649</v>
      </c>
      <c r="AD11">
        <v>6.2</v>
      </c>
      <c r="AE11">
        <v>3.3333333333333361</v>
      </c>
      <c r="AF11">
        <v>-13.043478260869568</v>
      </c>
      <c r="AG11">
        <v>2.2000000000000002</v>
      </c>
      <c r="AH11">
        <v>29.411764705882366</v>
      </c>
      <c r="AI11">
        <f t="shared" si="2"/>
        <v>14.784946236559138</v>
      </c>
      <c r="AJ11" s="2">
        <v>44</v>
      </c>
      <c r="AK11" s="2">
        <v>32.700000000000003</v>
      </c>
      <c r="AL11" s="2">
        <v>23.3</v>
      </c>
      <c r="AM11">
        <v>3644.22</v>
      </c>
      <c r="AN11">
        <v>-6.5706792188713896</v>
      </c>
      <c r="AO11">
        <v>1459.7</v>
      </c>
      <c r="AP11">
        <v>-12.754245139233387</v>
      </c>
      <c r="AQ11">
        <v>297.60000000000002</v>
      </c>
      <c r="AR11">
        <v>0.10090817356206234</v>
      </c>
      <c r="AS11">
        <v>285.3</v>
      </c>
      <c r="AT11">
        <v>-0.17494751574527642</v>
      </c>
      <c r="AU11">
        <v>12.3</v>
      </c>
      <c r="AV11">
        <f t="shared" si="1"/>
        <v>4.133064516129032</v>
      </c>
      <c r="AW11">
        <v>3.8345105953582239</v>
      </c>
      <c r="AX11">
        <v>7.8947368421052655</v>
      </c>
      <c r="AY11">
        <v>4.5871559633027523</v>
      </c>
      <c r="AZ11">
        <v>388804</v>
      </c>
      <c r="BA11">
        <v>61</v>
      </c>
      <c r="BB11">
        <v>237170.44</v>
      </c>
      <c r="BC11">
        <f t="shared" si="3"/>
        <v>-12.549229922749527</v>
      </c>
      <c r="BD11">
        <v>35.534100000000002</v>
      </c>
      <c r="BE11">
        <f t="shared" si="4"/>
        <v>64.465900000000005</v>
      </c>
      <c r="BF11">
        <v>-12.2</v>
      </c>
      <c r="BG11">
        <v>0</v>
      </c>
      <c r="BH11">
        <v>57.125890736342036</v>
      </c>
      <c r="BI11">
        <v>57.11348684210526</v>
      </c>
    </row>
    <row r="12" spans="1:61" x14ac:dyDescent="0.2">
      <c r="A12" t="s">
        <v>61</v>
      </c>
      <c r="B12">
        <v>0</v>
      </c>
      <c r="C12" t="s">
        <v>67</v>
      </c>
      <c r="D12">
        <v>5</v>
      </c>
      <c r="E12">
        <v>2009</v>
      </c>
      <c r="F12">
        <f t="shared" si="0"/>
        <v>0</v>
      </c>
      <c r="G12" s="1">
        <v>0.22</v>
      </c>
      <c r="H12">
        <v>314</v>
      </c>
      <c r="J12">
        <v>8.8000000000000007</v>
      </c>
      <c r="K12">
        <v>1</v>
      </c>
      <c r="L12">
        <v>1</v>
      </c>
      <c r="M12">
        <v>0</v>
      </c>
      <c r="N12">
        <v>4200.25</v>
      </c>
      <c r="O12">
        <v>-7.1189116753424297</v>
      </c>
      <c r="P12">
        <v>5.5277343476536087</v>
      </c>
      <c r="Q12">
        <v>96.7</v>
      </c>
      <c r="R12">
        <v>-3.101416313449926E-2</v>
      </c>
      <c r="S12">
        <v>5.6119663718746589</v>
      </c>
      <c r="T12">
        <v>43.4</v>
      </c>
      <c r="U12">
        <v>-0.45871559633028175</v>
      </c>
      <c r="V12">
        <v>9.1999999999999993</v>
      </c>
      <c r="W12">
        <v>14.999999999999991</v>
      </c>
      <c r="X12">
        <v>78.900000000000006</v>
      </c>
      <c r="Y12">
        <v>-1.2515644555694618</v>
      </c>
      <c r="Z12">
        <v>6.5333333333333412</v>
      </c>
      <c r="AA12">
        <v>-1.2515644555694618</v>
      </c>
      <c r="AB12">
        <v>7.8</v>
      </c>
      <c r="AC12">
        <v>5.4054054054053973</v>
      </c>
      <c r="AD12">
        <v>8.8000000000000007</v>
      </c>
      <c r="AE12">
        <v>12.820512820512832</v>
      </c>
      <c r="AF12">
        <v>16.417910447761191</v>
      </c>
      <c r="AG12">
        <v>1.4</v>
      </c>
      <c r="AI12">
        <f t="shared" si="2"/>
        <v>31.630309988518945</v>
      </c>
      <c r="AJ12" s="2">
        <v>55.1</v>
      </c>
      <c r="AK12" s="2">
        <v>32.5</v>
      </c>
      <c r="AL12" s="2">
        <v>12.4</v>
      </c>
      <c r="AM12">
        <v>2666.78</v>
      </c>
      <c r="AN12">
        <v>2.9231505495862757</v>
      </c>
      <c r="AO12">
        <v>1443.23</v>
      </c>
      <c r="AP12">
        <v>-1.0951131091481019</v>
      </c>
      <c r="AQ12">
        <v>174.2</v>
      </c>
      <c r="AR12">
        <v>-0.11467889908257858</v>
      </c>
      <c r="AS12">
        <v>160.5</v>
      </c>
      <c r="AT12">
        <v>-1.5941140404659684</v>
      </c>
      <c r="AU12">
        <v>13.7</v>
      </c>
      <c r="AV12">
        <f t="shared" si="1"/>
        <v>7.8645235361653274</v>
      </c>
      <c r="AW12">
        <v>6.4220183486238529</v>
      </c>
      <c r="AX12">
        <v>22.321428571428573</v>
      </c>
      <c r="AY12">
        <v>1.8181818181818117</v>
      </c>
      <c r="AZ12">
        <v>239976</v>
      </c>
      <c r="BA12">
        <v>60.96</v>
      </c>
      <c r="BB12">
        <v>146289.36960000001</v>
      </c>
      <c r="BD12">
        <v>35.318600000000004</v>
      </c>
      <c r="BE12">
        <f t="shared" si="4"/>
        <v>64.681399999999996</v>
      </c>
      <c r="BF12">
        <v>-1.5</v>
      </c>
      <c r="BG12">
        <v>1</v>
      </c>
      <c r="BH12">
        <v>1.8851756640959725</v>
      </c>
      <c r="BI12">
        <v>1.8855461478412299</v>
      </c>
    </row>
    <row r="13" spans="1:61" x14ac:dyDescent="0.2">
      <c r="A13" t="s">
        <v>61</v>
      </c>
      <c r="B13">
        <v>0</v>
      </c>
      <c r="C13" t="s">
        <v>67</v>
      </c>
      <c r="D13">
        <v>5</v>
      </c>
      <c r="E13">
        <v>2012</v>
      </c>
      <c r="F13">
        <f t="shared" si="0"/>
        <v>1</v>
      </c>
      <c r="G13" s="1">
        <v>6.93</v>
      </c>
      <c r="H13">
        <v>8806</v>
      </c>
      <c r="I13">
        <v>2704.4585987261148</v>
      </c>
      <c r="J13">
        <v>8.8000000000000007</v>
      </c>
      <c r="K13">
        <v>1</v>
      </c>
      <c r="L13">
        <v>1</v>
      </c>
      <c r="M13">
        <v>1</v>
      </c>
      <c r="N13">
        <v>3259.88</v>
      </c>
      <c r="O13">
        <v>-6.3059023706054145</v>
      </c>
      <c r="P13">
        <v>-12.851983027667705</v>
      </c>
      <c r="Q13">
        <v>87.74</v>
      </c>
      <c r="R13">
        <v>1.2579342181188564</v>
      </c>
      <c r="S13">
        <v>-6.1111713078340015</v>
      </c>
      <c r="T13">
        <v>41.3</v>
      </c>
      <c r="U13">
        <v>-1.4319809069212446</v>
      </c>
      <c r="V13">
        <v>13.9</v>
      </c>
      <c r="W13">
        <v>4.5112781954887193</v>
      </c>
      <c r="X13">
        <v>75.5</v>
      </c>
      <c r="Y13">
        <v>-1.1780104712041959</v>
      </c>
      <c r="Z13">
        <v>2.6881720430107525</v>
      </c>
      <c r="AA13">
        <v>-5.5068836045056386</v>
      </c>
      <c r="AB13">
        <v>12.3</v>
      </c>
      <c r="AC13">
        <v>5.1282051282051411</v>
      </c>
      <c r="AD13">
        <v>5</v>
      </c>
      <c r="AE13">
        <v>4.1666666666666705</v>
      </c>
      <c r="AF13">
        <v>-38.46153846153846</v>
      </c>
      <c r="AG13">
        <v>1.6</v>
      </c>
      <c r="AH13">
        <v>0</v>
      </c>
      <c r="AI13">
        <f t="shared" si="2"/>
        <v>27.298686464877214</v>
      </c>
      <c r="AJ13" s="2">
        <v>47.8</v>
      </c>
      <c r="AK13" s="2">
        <v>37.5</v>
      </c>
      <c r="AL13" s="2">
        <v>14.7</v>
      </c>
      <c r="AM13">
        <v>2323.5500000000002</v>
      </c>
      <c r="AN13">
        <v>-2.9849188322533147</v>
      </c>
      <c r="AO13">
        <v>1082.78</v>
      </c>
      <c r="AP13">
        <v>-8.4291090532369299</v>
      </c>
      <c r="AQ13">
        <v>175.1</v>
      </c>
      <c r="AR13">
        <v>0.51664753157290799</v>
      </c>
      <c r="AS13">
        <v>166</v>
      </c>
      <c r="AT13">
        <v>0.60606060606060608</v>
      </c>
      <c r="AU13">
        <v>9.1</v>
      </c>
      <c r="AV13">
        <f t="shared" si="1"/>
        <v>5.1970302684180467</v>
      </c>
      <c r="AW13">
        <v>5.2238805970149258</v>
      </c>
      <c r="AX13">
        <v>0</v>
      </c>
      <c r="AY13">
        <v>-34.057971014492757</v>
      </c>
      <c r="AZ13">
        <v>239236</v>
      </c>
      <c r="BA13">
        <v>54.38</v>
      </c>
      <c r="BB13">
        <v>130096.53680000002</v>
      </c>
      <c r="BC13">
        <f t="shared" si="3"/>
        <v>-11.069042709170297</v>
      </c>
      <c r="BD13">
        <v>35.299100000000003</v>
      </c>
      <c r="BE13">
        <f t="shared" si="4"/>
        <v>64.70089999999999</v>
      </c>
      <c r="BF13">
        <v>-12.2</v>
      </c>
      <c r="BG13">
        <v>1</v>
      </c>
      <c r="BH13">
        <v>51.91011235955056</v>
      </c>
      <c r="BI13">
        <v>51.925231440533054</v>
      </c>
    </row>
    <row r="14" spans="1:61" x14ac:dyDescent="0.2">
      <c r="A14" t="s">
        <v>61</v>
      </c>
      <c r="B14">
        <v>0</v>
      </c>
      <c r="C14" t="s">
        <v>68</v>
      </c>
      <c r="D14">
        <v>6</v>
      </c>
      <c r="E14">
        <v>2009</v>
      </c>
      <c r="F14">
        <f t="shared" si="0"/>
        <v>0</v>
      </c>
      <c r="G14" s="1">
        <v>0.2</v>
      </c>
      <c r="H14">
        <v>997</v>
      </c>
      <c r="J14">
        <v>8.8000000000000007</v>
      </c>
      <c r="K14">
        <v>1</v>
      </c>
      <c r="L14">
        <v>1</v>
      </c>
      <c r="M14">
        <v>0</v>
      </c>
      <c r="N14">
        <v>10889.66</v>
      </c>
      <c r="O14">
        <v>-4.1802136962338716</v>
      </c>
      <c r="P14">
        <v>1.0766048126591941</v>
      </c>
      <c r="Q14">
        <v>279.39999999999998</v>
      </c>
      <c r="R14">
        <v>-1.4948526300944893</v>
      </c>
      <c r="S14">
        <v>-0.10565612453335613</v>
      </c>
      <c r="T14">
        <v>43.1</v>
      </c>
      <c r="U14">
        <v>1.8912529550827526</v>
      </c>
      <c r="V14">
        <v>28.8</v>
      </c>
      <c r="W14">
        <v>-0.68965517241379071</v>
      </c>
      <c r="X14">
        <v>255.6</v>
      </c>
      <c r="Y14">
        <v>0.27461749705766519</v>
      </c>
      <c r="Z14">
        <v>0.75098814229249233</v>
      </c>
      <c r="AA14">
        <v>0.27461749705766519</v>
      </c>
      <c r="AB14">
        <v>27.7</v>
      </c>
      <c r="AC14">
        <v>-1.773049645390071</v>
      </c>
      <c r="AD14">
        <v>10.5</v>
      </c>
      <c r="AE14">
        <v>7.1428571428571352</v>
      </c>
      <c r="AF14">
        <v>-10.091743119266052</v>
      </c>
      <c r="AI14">
        <f t="shared" si="2"/>
        <v>7.9762912785774764</v>
      </c>
      <c r="AJ14" s="2">
        <v>47.1</v>
      </c>
      <c r="AK14" s="2">
        <v>34.6</v>
      </c>
      <c r="AL14" s="2">
        <v>18.2</v>
      </c>
      <c r="AM14">
        <v>8776.52</v>
      </c>
      <c r="AN14">
        <v>-0.26239799263831176</v>
      </c>
      <c r="AO14">
        <v>3891.14</v>
      </c>
      <c r="AP14">
        <v>0.30701969205228496</v>
      </c>
      <c r="AQ14">
        <v>590.5</v>
      </c>
      <c r="AR14">
        <v>-0.23652644027707001</v>
      </c>
      <c r="AS14">
        <v>572.79999999999995</v>
      </c>
      <c r="AT14">
        <v>-0.38260869565218181</v>
      </c>
      <c r="AU14">
        <v>17.7</v>
      </c>
      <c r="AV14">
        <f t="shared" si="1"/>
        <v>2.9974597798475866</v>
      </c>
      <c r="AW14">
        <v>2.8552120290589622</v>
      </c>
      <c r="AX14">
        <v>4.7337278106508922</v>
      </c>
      <c r="AY14">
        <v>-10.582010582010582</v>
      </c>
      <c r="AZ14">
        <v>708842</v>
      </c>
      <c r="BA14">
        <v>71.930000000000007</v>
      </c>
      <c r="BB14">
        <v>509870.05060000002</v>
      </c>
      <c r="BD14">
        <v>36.057099999999998</v>
      </c>
      <c r="BE14">
        <f t="shared" si="4"/>
        <v>63.942900000000002</v>
      </c>
      <c r="BF14">
        <v>-1.5</v>
      </c>
      <c r="BG14">
        <v>1</v>
      </c>
      <c r="BH14">
        <v>3.3840947546531304</v>
      </c>
      <c r="BI14">
        <v>3.3840200936799945</v>
      </c>
    </row>
    <row r="15" spans="1:61" x14ac:dyDescent="0.2">
      <c r="A15" t="s">
        <v>61</v>
      </c>
      <c r="B15">
        <v>0</v>
      </c>
      <c r="C15" t="s">
        <v>68</v>
      </c>
      <c r="D15">
        <v>6</v>
      </c>
      <c r="E15">
        <v>2012</v>
      </c>
      <c r="F15">
        <f t="shared" si="0"/>
        <v>1</v>
      </c>
      <c r="G15" s="1">
        <v>7.21</v>
      </c>
      <c r="H15">
        <v>31611</v>
      </c>
      <c r="I15">
        <v>3070.6118355065196</v>
      </c>
      <c r="J15">
        <v>8.8000000000000007</v>
      </c>
      <c r="K15">
        <v>1</v>
      </c>
      <c r="L15">
        <v>1</v>
      </c>
      <c r="M15">
        <v>1</v>
      </c>
      <c r="N15">
        <v>8956.6</v>
      </c>
      <c r="O15">
        <v>-6.8045982752305711</v>
      </c>
      <c r="P15">
        <v>-9.9408793043830279</v>
      </c>
      <c r="Q15">
        <v>238.69</v>
      </c>
      <c r="R15">
        <v>-6.9579792624931871</v>
      </c>
      <c r="S15">
        <v>-6.5802410691526134</v>
      </c>
      <c r="T15">
        <v>43.2</v>
      </c>
      <c r="U15">
        <v>0.46511627906977404</v>
      </c>
      <c r="V15">
        <v>72.8</v>
      </c>
      <c r="W15">
        <v>43.025540275049117</v>
      </c>
      <c r="X15">
        <v>202.6</v>
      </c>
      <c r="Y15">
        <v>-11.334792122538294</v>
      </c>
      <c r="Z15">
        <v>-8.9641434262948199</v>
      </c>
      <c r="AA15">
        <v>-20.517850137308752</v>
      </c>
      <c r="AB15">
        <v>68.900000000000006</v>
      </c>
      <c r="AC15">
        <v>44.142259414225961</v>
      </c>
      <c r="AD15">
        <v>9</v>
      </c>
      <c r="AE15">
        <v>-14.285714285714286</v>
      </c>
      <c r="AF15">
        <v>-7.8947368421052655</v>
      </c>
      <c r="AG15">
        <v>3.9</v>
      </c>
      <c r="AH15">
        <v>25.806451612903221</v>
      </c>
      <c r="AI15">
        <f t="shared" si="2"/>
        <v>7.7762383096640111</v>
      </c>
      <c r="AJ15" s="2">
        <v>44.9</v>
      </c>
      <c r="AK15" s="2">
        <v>34.5</v>
      </c>
      <c r="AL15" s="2">
        <v>20.6</v>
      </c>
      <c r="AM15">
        <v>6328.31</v>
      </c>
      <c r="AN15">
        <v>-10.759773920793299</v>
      </c>
      <c r="AO15">
        <v>3044.67</v>
      </c>
      <c r="AP15">
        <v>-9.6169659475810647</v>
      </c>
      <c r="AQ15">
        <v>577.4</v>
      </c>
      <c r="AR15">
        <v>-0.9435580717104135</v>
      </c>
      <c r="AS15">
        <v>558</v>
      </c>
      <c r="AT15">
        <v>-0.76471634358882357</v>
      </c>
      <c r="AU15">
        <v>19.2</v>
      </c>
      <c r="AV15">
        <f t="shared" si="1"/>
        <v>3.3252511257360582</v>
      </c>
      <c r="AW15">
        <v>3.5168982672842684</v>
      </c>
      <c r="AX15">
        <v>-6.3414634146341493</v>
      </c>
      <c r="AY15">
        <v>-1.4423076923076956</v>
      </c>
      <c r="AZ15">
        <v>704147</v>
      </c>
      <c r="BA15">
        <v>63.64</v>
      </c>
      <c r="BB15">
        <v>448119.1508</v>
      </c>
      <c r="BC15">
        <f t="shared" si="3"/>
        <v>-12.11110551155797</v>
      </c>
      <c r="BD15">
        <v>36.063299999999998</v>
      </c>
      <c r="BE15">
        <f t="shared" si="4"/>
        <v>63.936700000000002</v>
      </c>
      <c r="BF15">
        <v>-12.2</v>
      </c>
      <c r="BG15">
        <v>0</v>
      </c>
      <c r="BH15">
        <v>91.150442477876098</v>
      </c>
      <c r="BI15">
        <v>91.208379017831376</v>
      </c>
    </row>
    <row r="16" spans="1:61" x14ac:dyDescent="0.2">
      <c r="A16" t="s">
        <v>61</v>
      </c>
      <c r="B16">
        <v>0</v>
      </c>
      <c r="C16" t="s">
        <v>69</v>
      </c>
      <c r="D16">
        <v>7</v>
      </c>
      <c r="E16">
        <v>2009</v>
      </c>
      <c r="F16">
        <f t="shared" si="0"/>
        <v>0</v>
      </c>
      <c r="G16" s="1">
        <v>0.24</v>
      </c>
      <c r="H16">
        <v>963</v>
      </c>
      <c r="J16">
        <v>8.8000000000000007</v>
      </c>
      <c r="K16">
        <v>1</v>
      </c>
      <c r="L16">
        <v>1</v>
      </c>
      <c r="M16">
        <v>0</v>
      </c>
      <c r="N16">
        <v>10404.879999999999</v>
      </c>
      <c r="O16">
        <v>-4.3622529406303814</v>
      </c>
      <c r="P16">
        <v>3.0011919560481592</v>
      </c>
      <c r="Q16">
        <v>225.42</v>
      </c>
      <c r="R16">
        <v>-3.0409910103660462</v>
      </c>
      <c r="S16">
        <v>2.477189579935648</v>
      </c>
      <c r="T16">
        <v>43.2</v>
      </c>
      <c r="U16">
        <v>-0.46082949308754778</v>
      </c>
      <c r="V16">
        <v>25</v>
      </c>
      <c r="W16">
        <v>21.951219512195124</v>
      </c>
      <c r="X16">
        <v>192.6</v>
      </c>
      <c r="Y16">
        <v>-4.3694141012909684</v>
      </c>
      <c r="Z16">
        <v>-1.9951338199513355</v>
      </c>
      <c r="AA16">
        <v>-4.3694141012909684</v>
      </c>
      <c r="AB16">
        <v>23</v>
      </c>
      <c r="AC16">
        <v>19.170984455958546</v>
      </c>
      <c r="AD16">
        <v>21.2</v>
      </c>
      <c r="AE16">
        <v>9.2783505154639219</v>
      </c>
      <c r="AF16">
        <v>15.476190476190462</v>
      </c>
      <c r="AG16">
        <v>2.1</v>
      </c>
      <c r="AI16">
        <f t="shared" si="2"/>
        <v>10.430743243243242</v>
      </c>
      <c r="AJ16" s="2">
        <v>49.4</v>
      </c>
      <c r="AK16" s="2">
        <v>35.200000000000003</v>
      </c>
      <c r="AL16" s="2">
        <v>15.4</v>
      </c>
      <c r="AM16">
        <v>7398.05</v>
      </c>
      <c r="AN16">
        <v>3.7917836970276921</v>
      </c>
      <c r="AO16">
        <v>3759.5</v>
      </c>
      <c r="AP16">
        <v>-0.42299369350040661</v>
      </c>
      <c r="AQ16">
        <v>473.6</v>
      </c>
      <c r="AR16">
        <v>4.2247570764690642E-2</v>
      </c>
      <c r="AS16">
        <v>439.9</v>
      </c>
      <c r="AT16">
        <v>-0.63248249378812094</v>
      </c>
      <c r="AU16">
        <v>33.700000000000003</v>
      </c>
      <c r="AV16">
        <f t="shared" si="1"/>
        <v>7.1157094594594597</v>
      </c>
      <c r="AW16">
        <v>6.4850021123785382</v>
      </c>
      <c r="AX16">
        <v>9.7719869706840505</v>
      </c>
      <c r="AY16">
        <v>21.825396825396826</v>
      </c>
      <c r="AZ16">
        <v>558233</v>
      </c>
      <c r="BA16">
        <v>74.61</v>
      </c>
      <c r="BB16">
        <v>416497.64130000002</v>
      </c>
      <c r="BD16">
        <v>37.638599999999997</v>
      </c>
      <c r="BE16">
        <f t="shared" si="4"/>
        <v>62.361400000000003</v>
      </c>
      <c r="BF16">
        <v>-1.5</v>
      </c>
      <c r="BG16">
        <v>0</v>
      </c>
      <c r="BH16">
        <v>3.9024390243902438</v>
      </c>
      <c r="BI16">
        <v>3.852462295475457</v>
      </c>
    </row>
    <row r="17" spans="1:61" x14ac:dyDescent="0.2">
      <c r="A17" t="s">
        <v>61</v>
      </c>
      <c r="B17">
        <v>0</v>
      </c>
      <c r="C17" t="s">
        <v>69</v>
      </c>
      <c r="D17">
        <v>7</v>
      </c>
      <c r="E17">
        <v>2012</v>
      </c>
      <c r="F17">
        <f t="shared" si="0"/>
        <v>1</v>
      </c>
      <c r="G17" s="1">
        <v>7.83</v>
      </c>
      <c r="H17">
        <v>28363</v>
      </c>
      <c r="I17">
        <v>2845.27518172378</v>
      </c>
      <c r="J17">
        <v>8.8000000000000007</v>
      </c>
      <c r="K17">
        <v>1</v>
      </c>
      <c r="L17">
        <v>1</v>
      </c>
      <c r="M17">
        <v>1</v>
      </c>
      <c r="N17">
        <v>8628.0300000000007</v>
      </c>
      <c r="O17">
        <v>-6.9598693043042239</v>
      </c>
      <c r="P17">
        <v>-6.358961102432648</v>
      </c>
      <c r="Q17">
        <v>193.74</v>
      </c>
      <c r="R17">
        <v>-7.9882218844984765</v>
      </c>
      <c r="S17">
        <v>-6.0083921078475173</v>
      </c>
      <c r="T17">
        <v>43.4</v>
      </c>
      <c r="U17">
        <v>0.46296296296295308</v>
      </c>
      <c r="V17">
        <v>66.3</v>
      </c>
      <c r="W17">
        <v>42.887931034482754</v>
      </c>
      <c r="X17">
        <v>155.1</v>
      </c>
      <c r="Y17">
        <v>-14.167127836192583</v>
      </c>
      <c r="Z17">
        <v>-5.49163179916318</v>
      </c>
      <c r="AA17">
        <v>-22.989076464746777</v>
      </c>
      <c r="AB17">
        <v>59.8</v>
      </c>
      <c r="AC17">
        <v>43.062200956937801</v>
      </c>
      <c r="AD17">
        <v>16.2</v>
      </c>
      <c r="AE17">
        <v>-6.3583815028901816</v>
      </c>
      <c r="AF17">
        <v>-21.36363636363636</v>
      </c>
      <c r="AG17">
        <v>6.4</v>
      </c>
      <c r="AH17">
        <v>39.13043478260871</v>
      </c>
      <c r="AI17">
        <f t="shared" si="2"/>
        <v>9.1556672952021785</v>
      </c>
      <c r="AJ17" s="2">
        <v>43.7</v>
      </c>
      <c r="AK17" s="2">
        <v>39.1</v>
      </c>
      <c r="AL17" s="2">
        <v>17.3</v>
      </c>
      <c r="AM17">
        <v>5063.5</v>
      </c>
      <c r="AN17">
        <v>-18.263146340203527</v>
      </c>
      <c r="AO17">
        <v>2882.66</v>
      </c>
      <c r="AP17">
        <v>-13.232740067844775</v>
      </c>
      <c r="AQ17">
        <v>477.3</v>
      </c>
      <c r="AR17">
        <v>0.52653748946925016</v>
      </c>
      <c r="AS17">
        <v>448.4</v>
      </c>
      <c r="AT17">
        <v>0.67355186349348906</v>
      </c>
      <c r="AU17">
        <v>28.9</v>
      </c>
      <c r="AV17">
        <f t="shared" si="1"/>
        <v>6.0548921014037296</v>
      </c>
      <c r="AW17">
        <v>6.1920808761583821</v>
      </c>
      <c r="AX17">
        <v>-1.7006802721088436</v>
      </c>
      <c r="AY17">
        <v>-12.500000000000007</v>
      </c>
      <c r="AZ17">
        <v>549939</v>
      </c>
      <c r="BA17">
        <v>67.37</v>
      </c>
      <c r="BB17">
        <v>370493.90430000005</v>
      </c>
      <c r="BC17">
        <f t="shared" si="3"/>
        <v>-11.045377557579931</v>
      </c>
      <c r="BD17">
        <v>37.632599999999996</v>
      </c>
      <c r="BE17">
        <f t="shared" si="4"/>
        <v>62.367400000000004</v>
      </c>
      <c r="BF17">
        <v>-12.2</v>
      </c>
      <c r="BG17">
        <v>0</v>
      </c>
      <c r="BH17">
        <v>100.51347881899872</v>
      </c>
      <c r="BI17">
        <v>100.45333805560475</v>
      </c>
    </row>
    <row r="18" spans="1:61" x14ac:dyDescent="0.2">
      <c r="A18" t="s">
        <v>61</v>
      </c>
      <c r="B18">
        <v>0</v>
      </c>
      <c r="C18" t="s">
        <v>70</v>
      </c>
      <c r="D18">
        <v>8</v>
      </c>
      <c r="E18">
        <v>2009</v>
      </c>
      <c r="F18">
        <f t="shared" si="0"/>
        <v>0</v>
      </c>
      <c r="G18" s="1">
        <v>0.26</v>
      </c>
      <c r="H18">
        <v>1120</v>
      </c>
      <c r="J18">
        <v>8.8000000000000007</v>
      </c>
      <c r="K18">
        <v>1</v>
      </c>
      <c r="L18">
        <v>1</v>
      </c>
      <c r="M18">
        <v>0</v>
      </c>
      <c r="N18">
        <v>9912.1200000000008</v>
      </c>
      <c r="O18">
        <v>-1.883998436022944</v>
      </c>
      <c r="P18">
        <v>3.1947896205089252</v>
      </c>
      <c r="Q18">
        <v>245.45</v>
      </c>
      <c r="R18">
        <v>0.46250818598559079</v>
      </c>
      <c r="S18">
        <v>1.4955134596211341</v>
      </c>
      <c r="T18">
        <v>44.2</v>
      </c>
      <c r="U18">
        <v>1.8433179723502402</v>
      </c>
      <c r="V18">
        <v>20.5</v>
      </c>
      <c r="W18">
        <v>13.259668508287284</v>
      </c>
      <c r="X18">
        <v>218.1</v>
      </c>
      <c r="Y18">
        <v>-2.8940338379341051</v>
      </c>
      <c r="Z18">
        <v>-0.31069684864625702</v>
      </c>
      <c r="AA18">
        <v>-2.8940338379341051</v>
      </c>
      <c r="AB18">
        <v>19</v>
      </c>
      <c r="AC18">
        <v>13.772455089820363</v>
      </c>
      <c r="AD18">
        <v>20.6</v>
      </c>
      <c r="AE18">
        <v>30.37974683544304</v>
      </c>
      <c r="AF18">
        <v>22.480620155038764</v>
      </c>
      <c r="AG18">
        <v>1.5</v>
      </c>
      <c r="AH18">
        <v>7.1428571428571495</v>
      </c>
      <c r="AI18">
        <f t="shared" si="2"/>
        <v>10.097581671616462</v>
      </c>
      <c r="AJ18" s="2">
        <v>47.6</v>
      </c>
      <c r="AK18" s="2">
        <v>37.4</v>
      </c>
      <c r="AL18" s="2">
        <v>15</v>
      </c>
      <c r="AM18">
        <v>7680.73</v>
      </c>
      <c r="AN18">
        <v>4.7562738679759899</v>
      </c>
      <c r="AO18">
        <v>3438.49</v>
      </c>
      <c r="AP18">
        <v>1.239551406051717</v>
      </c>
      <c r="AQ18">
        <v>471.4</v>
      </c>
      <c r="AR18">
        <v>-0.12711864406780143</v>
      </c>
      <c r="AS18">
        <v>440.9</v>
      </c>
      <c r="AT18">
        <v>-1.4087656529517021</v>
      </c>
      <c r="AU18">
        <v>30.5</v>
      </c>
      <c r="AV18">
        <f t="shared" si="1"/>
        <v>6.4700890963088673</v>
      </c>
      <c r="AW18">
        <v>5.2330508474576272</v>
      </c>
      <c r="AX18">
        <v>23.481781376518224</v>
      </c>
      <c r="AY18" s="2">
        <v>23.499999999999996</v>
      </c>
      <c r="AZ18">
        <v>718589</v>
      </c>
      <c r="BA18">
        <v>62.45</v>
      </c>
      <c r="BB18">
        <v>448758.83050000004</v>
      </c>
      <c r="BD18">
        <v>46.539700000000003</v>
      </c>
      <c r="BE18">
        <f t="shared" si="4"/>
        <v>53.460299999999997</v>
      </c>
      <c r="BF18">
        <v>-1.5</v>
      </c>
      <c r="BG18">
        <v>1</v>
      </c>
      <c r="BH18">
        <v>5.3061224489795915</v>
      </c>
      <c r="BI18">
        <v>5.2151238591916558</v>
      </c>
    </row>
    <row r="19" spans="1:61" x14ac:dyDescent="0.2">
      <c r="A19" t="s">
        <v>61</v>
      </c>
      <c r="B19">
        <v>0</v>
      </c>
      <c r="C19" t="s">
        <v>70</v>
      </c>
      <c r="D19">
        <v>8</v>
      </c>
      <c r="E19">
        <v>2012</v>
      </c>
      <c r="F19">
        <f t="shared" si="0"/>
        <v>1</v>
      </c>
      <c r="G19" s="1">
        <v>9.6</v>
      </c>
      <c r="H19">
        <v>37766</v>
      </c>
      <c r="I19">
        <v>3271.9642857142858</v>
      </c>
      <c r="J19">
        <v>8.8000000000000007</v>
      </c>
      <c r="K19">
        <v>1</v>
      </c>
      <c r="L19">
        <v>1</v>
      </c>
      <c r="M19">
        <v>1</v>
      </c>
      <c r="N19">
        <v>8270.49</v>
      </c>
      <c r="O19">
        <v>-6.0815145985194334</v>
      </c>
      <c r="P19">
        <v>-6.6157717640396525</v>
      </c>
      <c r="Q19">
        <v>215.35</v>
      </c>
      <c r="R19">
        <v>-5.4238032498902049</v>
      </c>
      <c r="S19">
        <v>-4.4962670916869394</v>
      </c>
      <c r="T19">
        <v>43.6</v>
      </c>
      <c r="U19">
        <v>0.46082949308756416</v>
      </c>
      <c r="V19">
        <v>46.9</v>
      </c>
      <c r="W19">
        <v>37.536656891495596</v>
      </c>
      <c r="X19">
        <v>179.9</v>
      </c>
      <c r="Y19">
        <v>-7.932446264073695</v>
      </c>
      <c r="Z19">
        <v>-6.6411849020544693</v>
      </c>
      <c r="AA19">
        <v>-19.902048085485305</v>
      </c>
      <c r="AB19">
        <v>41.5</v>
      </c>
      <c r="AC19">
        <v>40.202702702702695</v>
      </c>
      <c r="AD19">
        <v>17.3</v>
      </c>
      <c r="AE19">
        <v>-6.9892473118279597</v>
      </c>
      <c r="AF19">
        <v>-4.6153846153846079</v>
      </c>
      <c r="AG19">
        <v>5.4</v>
      </c>
      <c r="AH19">
        <v>20.000000000000007</v>
      </c>
      <c r="AI19">
        <f t="shared" si="2"/>
        <v>8.6644125105663576</v>
      </c>
      <c r="AJ19" s="2">
        <v>41</v>
      </c>
      <c r="AK19" s="2">
        <v>41.3</v>
      </c>
      <c r="AL19" s="2">
        <v>17.7</v>
      </c>
      <c r="AM19">
        <v>5972.68</v>
      </c>
      <c r="AN19">
        <v>-5.9530070511467876</v>
      </c>
      <c r="AO19">
        <v>2651.56</v>
      </c>
      <c r="AP19">
        <v>-11.747046097520389</v>
      </c>
      <c r="AQ19">
        <v>473.2</v>
      </c>
      <c r="AR19">
        <v>0.3818413237165913</v>
      </c>
      <c r="AS19">
        <v>440.5</v>
      </c>
      <c r="AT19">
        <v>0.47901459854015122</v>
      </c>
      <c r="AU19">
        <v>32.700000000000003</v>
      </c>
      <c r="AV19">
        <f t="shared" si="1"/>
        <v>6.9103972950126806</v>
      </c>
      <c r="AW19">
        <v>6.9792108612643196</v>
      </c>
      <c r="AX19">
        <v>-0.60790273556229713</v>
      </c>
      <c r="AY19">
        <v>8.5808580858085737</v>
      </c>
      <c r="AZ19">
        <v>707348</v>
      </c>
      <c r="BA19">
        <v>56.86</v>
      </c>
      <c r="BB19">
        <v>402198.07280000002</v>
      </c>
      <c r="BC19">
        <f t="shared" si="3"/>
        <v>-10.375452143888232</v>
      </c>
      <c r="BD19">
        <v>46.541499999999999</v>
      </c>
      <c r="BE19">
        <f t="shared" si="4"/>
        <v>53.458500000000001</v>
      </c>
      <c r="BF19">
        <v>-12.2</v>
      </c>
      <c r="BG19">
        <v>0</v>
      </c>
      <c r="BH19">
        <v>156.86274509803923</v>
      </c>
      <c r="BI19">
        <v>156.92026426226784</v>
      </c>
    </row>
    <row r="20" spans="1:61" x14ac:dyDescent="0.2">
      <c r="A20" t="s">
        <v>61</v>
      </c>
      <c r="B20">
        <v>0</v>
      </c>
      <c r="C20" t="s">
        <v>71</v>
      </c>
      <c r="D20">
        <v>9</v>
      </c>
      <c r="E20">
        <v>2009</v>
      </c>
      <c r="F20">
        <f t="shared" si="0"/>
        <v>0</v>
      </c>
      <c r="G20" s="1">
        <v>0.42</v>
      </c>
      <c r="H20">
        <v>8222</v>
      </c>
      <c r="J20">
        <v>8.8000000000000007</v>
      </c>
      <c r="K20">
        <v>1</v>
      </c>
      <c r="L20">
        <v>1</v>
      </c>
      <c r="M20">
        <v>0</v>
      </c>
      <c r="N20">
        <v>116000.89</v>
      </c>
      <c r="O20">
        <v>-0.61349278005403751</v>
      </c>
      <c r="P20">
        <v>4.2041941502167113</v>
      </c>
      <c r="Q20">
        <v>1884.92</v>
      </c>
      <c r="R20">
        <v>0.43853806435799297</v>
      </c>
      <c r="S20">
        <v>2.2151174823803701</v>
      </c>
      <c r="T20">
        <v>41.3</v>
      </c>
      <c r="U20">
        <v>-0.48192771084338032</v>
      </c>
      <c r="V20">
        <v>175</v>
      </c>
      <c r="W20">
        <v>37.254901960784316</v>
      </c>
      <c r="X20">
        <v>1502.9</v>
      </c>
      <c r="Y20">
        <v>-3.5984605516356583</v>
      </c>
      <c r="Z20">
        <v>7.7031711387857582E-2</v>
      </c>
      <c r="AA20">
        <v>-3.5984605516356583</v>
      </c>
      <c r="AB20">
        <v>149.1</v>
      </c>
      <c r="AC20">
        <v>30.446194225721783</v>
      </c>
      <c r="AD20">
        <v>250.2</v>
      </c>
      <c r="AE20">
        <v>13.417951042611058</v>
      </c>
      <c r="AF20">
        <v>17.465388711395089</v>
      </c>
      <c r="AG20">
        <v>25.8</v>
      </c>
      <c r="AH20">
        <v>96.946564885496187</v>
      </c>
      <c r="AI20">
        <f t="shared" si="2"/>
        <v>0.80621857481361614</v>
      </c>
      <c r="AJ20" s="2">
        <v>27.9</v>
      </c>
      <c r="AK20" s="2">
        <v>43.8</v>
      </c>
      <c r="AL20" s="2">
        <v>28.3</v>
      </c>
      <c r="AM20">
        <v>67817.7</v>
      </c>
      <c r="AN20">
        <v>1.9108098397307136</v>
      </c>
      <c r="AO20">
        <v>40412.58</v>
      </c>
      <c r="AP20">
        <v>3.1104926407383693</v>
      </c>
      <c r="AQ20">
        <v>3460.6</v>
      </c>
      <c r="AR20">
        <v>-0.10968710310588217</v>
      </c>
      <c r="AS20">
        <v>3091.2</v>
      </c>
      <c r="AT20">
        <v>-1.8199142448785193</v>
      </c>
      <c r="AU20">
        <v>368.1</v>
      </c>
      <c r="AV20">
        <f t="shared" si="1"/>
        <v>10.636883777379646</v>
      </c>
      <c r="AW20">
        <v>9.063618519801409</v>
      </c>
      <c r="AX20">
        <v>17.229299363057329</v>
      </c>
      <c r="AY20">
        <v>14.473204520597882</v>
      </c>
      <c r="AZ20">
        <v>2808623</v>
      </c>
      <c r="BA20">
        <v>71.709999999999994</v>
      </c>
      <c r="BB20">
        <v>2014063.5532999998</v>
      </c>
      <c r="BD20">
        <v>25.128</v>
      </c>
      <c r="BE20">
        <f t="shared" si="4"/>
        <v>74.872</v>
      </c>
      <c r="BF20">
        <v>-1.5</v>
      </c>
      <c r="BG20">
        <v>1</v>
      </c>
      <c r="BH20">
        <v>4.10958904109589</v>
      </c>
      <c r="BI20">
        <v>4.1070572250639383</v>
      </c>
    </row>
    <row r="21" spans="1:61" x14ac:dyDescent="0.2">
      <c r="A21" t="s">
        <v>61</v>
      </c>
      <c r="B21">
        <v>0</v>
      </c>
      <c r="C21" t="s">
        <v>71</v>
      </c>
      <c r="D21">
        <v>9</v>
      </c>
      <c r="E21">
        <v>2012</v>
      </c>
      <c r="F21">
        <f t="shared" si="0"/>
        <v>1</v>
      </c>
      <c r="G21" s="1">
        <v>7.92</v>
      </c>
      <c r="H21">
        <v>154325</v>
      </c>
      <c r="I21">
        <v>1776.9764047676965</v>
      </c>
      <c r="J21">
        <v>8.8000000000000007</v>
      </c>
      <c r="K21">
        <v>1</v>
      </c>
      <c r="L21">
        <v>1</v>
      </c>
      <c r="M21">
        <v>1</v>
      </c>
      <c r="N21">
        <v>92671.3</v>
      </c>
      <c r="O21">
        <v>-8.2204121199252285</v>
      </c>
      <c r="P21">
        <v>-8.5916940780167632</v>
      </c>
      <c r="Q21">
        <v>1562.95</v>
      </c>
      <c r="R21">
        <v>-7.8182965597371847</v>
      </c>
      <c r="S21">
        <v>-7.5996207001787521</v>
      </c>
      <c r="T21">
        <v>40.6</v>
      </c>
      <c r="U21">
        <v>-0.49019607843136215</v>
      </c>
      <c r="V21">
        <v>481.8</v>
      </c>
      <c r="W21">
        <v>42.460082791247792</v>
      </c>
      <c r="X21">
        <v>1219.5</v>
      </c>
      <c r="Y21">
        <v>-8.1148282097649211</v>
      </c>
      <c r="Z21">
        <v>-7.3960368406363379</v>
      </c>
      <c r="AA21">
        <v>-21.776779987171263</v>
      </c>
      <c r="AB21">
        <v>397.7</v>
      </c>
      <c r="AC21">
        <v>36.058843653780357</v>
      </c>
      <c r="AD21">
        <v>164.1</v>
      </c>
      <c r="AE21">
        <v>-22.703721149317012</v>
      </c>
      <c r="AF21">
        <v>-10.985324947589096</v>
      </c>
      <c r="AG21">
        <v>83.8</v>
      </c>
      <c r="AH21">
        <v>82.969432314410483</v>
      </c>
      <c r="AI21">
        <f t="shared" si="2"/>
        <v>0.66674568837788184</v>
      </c>
      <c r="AJ21" s="2">
        <v>22.5</v>
      </c>
      <c r="AK21" s="2">
        <v>44.1</v>
      </c>
      <c r="AL21" s="2">
        <v>33.4</v>
      </c>
      <c r="AM21">
        <v>49100.92</v>
      </c>
      <c r="AN21">
        <v>-11.379314514695329</v>
      </c>
      <c r="AO21">
        <v>31588.959999999999</v>
      </c>
      <c r="AP21">
        <v>-9.3224681290562543</v>
      </c>
      <c r="AQ21">
        <v>3374.6</v>
      </c>
      <c r="AR21">
        <v>-1.0961313012895688</v>
      </c>
      <c r="AS21">
        <v>3037.8</v>
      </c>
      <c r="AT21">
        <v>-1.0681951410147765</v>
      </c>
      <c r="AU21">
        <v>335.6</v>
      </c>
      <c r="AV21">
        <f t="shared" si="1"/>
        <v>9.9448823564274296</v>
      </c>
      <c r="AW21">
        <v>9.9618991793669398</v>
      </c>
      <c r="AX21">
        <v>-1.2650779641070771</v>
      </c>
      <c r="AY21">
        <v>-5.7926829268292783</v>
      </c>
      <c r="AZ21">
        <v>2834044</v>
      </c>
      <c r="BA21">
        <v>70.12</v>
      </c>
      <c r="BB21">
        <v>1987231.6528</v>
      </c>
      <c r="BC21">
        <f t="shared" si="3"/>
        <v>-1.3322271015746383</v>
      </c>
      <c r="BD21">
        <v>25.128</v>
      </c>
      <c r="BE21">
        <f t="shared" si="4"/>
        <v>74.872</v>
      </c>
      <c r="BF21">
        <v>-12.2</v>
      </c>
      <c r="BG21">
        <v>0</v>
      </c>
      <c r="BH21">
        <v>83.80952380952381</v>
      </c>
      <c r="BI21">
        <v>83.826269276103872</v>
      </c>
    </row>
    <row r="22" spans="1:61" x14ac:dyDescent="0.2">
      <c r="A22" t="s">
        <v>61</v>
      </c>
      <c r="B22">
        <v>0</v>
      </c>
      <c r="C22" t="s">
        <v>72</v>
      </c>
      <c r="D22">
        <v>10</v>
      </c>
      <c r="E22">
        <v>2009</v>
      </c>
      <c r="F22">
        <f t="shared" si="0"/>
        <v>0</v>
      </c>
      <c r="G22" s="1">
        <v>0.19</v>
      </c>
      <c r="H22">
        <v>256</v>
      </c>
      <c r="J22">
        <v>8.8000000000000007</v>
      </c>
      <c r="K22">
        <v>1</v>
      </c>
      <c r="L22">
        <v>1</v>
      </c>
      <c r="M22">
        <v>0</v>
      </c>
      <c r="N22">
        <v>3395.47</v>
      </c>
      <c r="O22">
        <v>-3.3598784125321668</v>
      </c>
      <c r="P22">
        <v>6.3294969994280326</v>
      </c>
      <c r="Q22">
        <v>73.7</v>
      </c>
      <c r="R22">
        <v>-3.948911768539034</v>
      </c>
      <c r="S22">
        <v>-1.6282051282051231</v>
      </c>
      <c r="T22">
        <v>43.9</v>
      </c>
      <c r="U22">
        <v>-1.7897091722595173</v>
      </c>
      <c r="V22">
        <v>5</v>
      </c>
      <c r="W22">
        <v>42.857142857142854</v>
      </c>
      <c r="X22">
        <v>67.7</v>
      </c>
      <c r="Y22">
        <v>-0.58737151248163222</v>
      </c>
      <c r="Z22">
        <v>-3.1294452347083968</v>
      </c>
      <c r="AA22">
        <v>-0.58737151248163222</v>
      </c>
      <c r="AB22">
        <v>4.5</v>
      </c>
      <c r="AC22">
        <v>40.624999999999986</v>
      </c>
      <c r="AD22">
        <v>3.1</v>
      </c>
      <c r="AE22">
        <v>14.814814814814811</v>
      </c>
      <c r="AF22">
        <v>28.571428571428573</v>
      </c>
      <c r="AI22">
        <f t="shared" si="2"/>
        <v>22.462462462462462</v>
      </c>
      <c r="AJ22" s="2">
        <v>37.4</v>
      </c>
      <c r="AK22" s="2">
        <v>44.3</v>
      </c>
      <c r="AL22" s="2">
        <v>18.3</v>
      </c>
      <c r="AM22">
        <v>2659.77</v>
      </c>
      <c r="AN22">
        <v>3.8879319436144395</v>
      </c>
      <c r="AO22">
        <v>1276.8699999999999</v>
      </c>
      <c r="AP22">
        <v>1.6980606108876537</v>
      </c>
      <c r="AQ22">
        <v>166.5</v>
      </c>
      <c r="AR22">
        <v>-0.29940119760479039</v>
      </c>
      <c r="AS22">
        <v>160.6</v>
      </c>
      <c r="AT22">
        <v>-1.0474430067775828</v>
      </c>
      <c r="AU22">
        <v>5.9</v>
      </c>
      <c r="AV22">
        <f t="shared" si="1"/>
        <v>3.5435435435435436</v>
      </c>
      <c r="AW22">
        <v>2.7544910179640714</v>
      </c>
      <c r="AX22">
        <v>28.260869565217405</v>
      </c>
      <c r="AY22">
        <v>14.999999999999991</v>
      </c>
      <c r="AZ22">
        <v>258969</v>
      </c>
      <c r="BA22">
        <v>54.85</v>
      </c>
      <c r="BB22">
        <v>142044.49650000001</v>
      </c>
      <c r="BD22">
        <v>26.3767</v>
      </c>
      <c r="BE22">
        <f t="shared" si="4"/>
        <v>73.6233</v>
      </c>
      <c r="BF22">
        <v>-1.5</v>
      </c>
      <c r="BG22">
        <v>1</v>
      </c>
      <c r="BH22">
        <v>1.5103338632750398</v>
      </c>
      <c r="BI22">
        <v>1.4743995853251166</v>
      </c>
    </row>
    <row r="23" spans="1:61" x14ac:dyDescent="0.2">
      <c r="A23" t="s">
        <v>61</v>
      </c>
      <c r="B23">
        <v>0</v>
      </c>
      <c r="C23" t="s">
        <v>72</v>
      </c>
      <c r="D23">
        <v>10</v>
      </c>
      <c r="E23">
        <v>2012</v>
      </c>
      <c r="F23">
        <f t="shared" si="0"/>
        <v>1</v>
      </c>
      <c r="G23" s="1">
        <v>4.62</v>
      </c>
      <c r="H23">
        <v>5596</v>
      </c>
      <c r="I23">
        <v>2085.9375</v>
      </c>
      <c r="J23">
        <v>8.8000000000000007</v>
      </c>
      <c r="K23">
        <v>1</v>
      </c>
      <c r="L23">
        <v>1</v>
      </c>
      <c r="M23">
        <v>1</v>
      </c>
      <c r="N23">
        <v>2678.17</v>
      </c>
      <c r="O23">
        <v>-9.0332595138785052</v>
      </c>
      <c r="P23">
        <v>-7.5475667850537116</v>
      </c>
      <c r="Q23">
        <v>68.430000000000007</v>
      </c>
      <c r="R23">
        <v>-3.4973910590889719</v>
      </c>
      <c r="S23">
        <v>-4.2403781228899398</v>
      </c>
      <c r="T23">
        <v>43.8</v>
      </c>
      <c r="U23">
        <v>-0.22779043280182557</v>
      </c>
      <c r="V23">
        <v>18.5</v>
      </c>
      <c r="W23">
        <v>56.779661016949142</v>
      </c>
      <c r="X23">
        <v>63.4</v>
      </c>
      <c r="Y23">
        <v>-0.47095761381476337</v>
      </c>
      <c r="Z23">
        <v>-5.7692307692307567</v>
      </c>
      <c r="AA23">
        <v>-6.9016152716593187</v>
      </c>
      <c r="AB23">
        <v>16.8</v>
      </c>
      <c r="AC23">
        <v>52.727272727272741</v>
      </c>
      <c r="AD23">
        <v>2.8</v>
      </c>
      <c r="AE23">
        <v>-15.151515151515152</v>
      </c>
      <c r="AF23">
        <v>-17.500000000000004</v>
      </c>
      <c r="AG23">
        <v>1.7</v>
      </c>
      <c r="AI23">
        <f t="shared" si="2"/>
        <v>24.129930394431554</v>
      </c>
      <c r="AJ23" s="2">
        <v>41.6</v>
      </c>
      <c r="AK23" s="2">
        <v>37.799999999999997</v>
      </c>
      <c r="AL23" s="2">
        <v>20.6</v>
      </c>
      <c r="AM23">
        <v>2215.56</v>
      </c>
      <c r="AN23">
        <v>-4.6796281078848523</v>
      </c>
      <c r="AO23">
        <v>973.49</v>
      </c>
      <c r="AP23">
        <v>-11.310630079078758</v>
      </c>
      <c r="AQ23">
        <v>172.4</v>
      </c>
      <c r="AR23">
        <v>2.1932424422051082</v>
      </c>
      <c r="AS23">
        <v>166.4</v>
      </c>
      <c r="AT23">
        <v>2.5893958076448937</v>
      </c>
      <c r="AU23">
        <v>5.9</v>
      </c>
      <c r="AV23">
        <f t="shared" si="1"/>
        <v>3.4222737819025522</v>
      </c>
      <c r="AW23">
        <v>3.7937166567871965</v>
      </c>
      <c r="AX23">
        <v>-7.8125</v>
      </c>
      <c r="AY23">
        <v>1.5873015873015959</v>
      </c>
      <c r="AZ23">
        <v>256963</v>
      </c>
      <c r="BA23">
        <v>48.58</v>
      </c>
      <c r="BB23">
        <v>124832.6254</v>
      </c>
      <c r="BC23">
        <f t="shared" si="3"/>
        <v>-12.117238980814721</v>
      </c>
      <c r="BD23">
        <v>26.4085</v>
      </c>
      <c r="BE23">
        <f t="shared" si="4"/>
        <v>73.591499999999996</v>
      </c>
      <c r="BF23">
        <v>-12.2</v>
      </c>
      <c r="BG23">
        <v>1</v>
      </c>
      <c r="BH23">
        <v>28.893058161350844</v>
      </c>
      <c r="BI23">
        <v>28.92587615010855</v>
      </c>
    </row>
    <row r="24" spans="1:61" x14ac:dyDescent="0.2">
      <c r="A24" t="s">
        <v>61</v>
      </c>
      <c r="B24">
        <v>0</v>
      </c>
      <c r="C24" t="s">
        <v>73</v>
      </c>
      <c r="D24">
        <v>11</v>
      </c>
      <c r="E24">
        <v>2009</v>
      </c>
      <c r="F24">
        <f t="shared" si="0"/>
        <v>0</v>
      </c>
      <c r="G24" s="1">
        <v>0.27</v>
      </c>
      <c r="H24">
        <v>536</v>
      </c>
      <c r="J24">
        <v>8.8000000000000007</v>
      </c>
      <c r="K24">
        <v>1</v>
      </c>
      <c r="L24">
        <v>1</v>
      </c>
      <c r="M24">
        <v>0</v>
      </c>
      <c r="N24">
        <v>7599.14</v>
      </c>
      <c r="O24">
        <v>-7.1353765047910054</v>
      </c>
      <c r="P24">
        <v>6.5047994012950214</v>
      </c>
      <c r="Q24">
        <v>146.93</v>
      </c>
      <c r="R24">
        <v>-2.5727736887474273</v>
      </c>
      <c r="S24">
        <v>4.489711078777793</v>
      </c>
      <c r="T24">
        <v>44.9</v>
      </c>
      <c r="U24">
        <v>-0.66371681415930139</v>
      </c>
      <c r="V24">
        <v>19.2</v>
      </c>
      <c r="W24">
        <v>54.838709677419345</v>
      </c>
      <c r="X24">
        <v>123.5</v>
      </c>
      <c r="Y24">
        <v>-3.515625</v>
      </c>
      <c r="Z24">
        <v>0.94637223974763629</v>
      </c>
      <c r="AA24">
        <v>-3.515625</v>
      </c>
      <c r="AB24">
        <v>15.7</v>
      </c>
      <c r="AC24">
        <v>36.521739130434774</v>
      </c>
      <c r="AD24">
        <v>13.2</v>
      </c>
      <c r="AE24">
        <v>57.142857142857125</v>
      </c>
      <c r="AF24">
        <v>37.7049180327869</v>
      </c>
      <c r="AG24">
        <v>3.5</v>
      </c>
      <c r="AI24">
        <f t="shared" si="2"/>
        <v>18.579439252336449</v>
      </c>
      <c r="AJ24" s="2">
        <v>49.7</v>
      </c>
      <c r="AK24" s="2">
        <v>38.6</v>
      </c>
      <c r="AL24" s="2">
        <v>11.7</v>
      </c>
      <c r="AM24">
        <v>4248.25</v>
      </c>
      <c r="AN24">
        <v>2.82784127491274</v>
      </c>
      <c r="AO24">
        <v>2700.87</v>
      </c>
      <c r="AP24">
        <v>-0.64011301305610158</v>
      </c>
      <c r="AQ24">
        <v>267.5</v>
      </c>
      <c r="AR24">
        <v>0.63957863054928088</v>
      </c>
      <c r="AS24">
        <v>245</v>
      </c>
      <c r="AT24">
        <v>-3.3530571992110452</v>
      </c>
      <c r="AU24">
        <v>22.3</v>
      </c>
      <c r="AV24">
        <f t="shared" si="1"/>
        <v>8.3364485981308416</v>
      </c>
      <c r="AW24">
        <v>4.5899172310007526</v>
      </c>
      <c r="AX24">
        <v>82.786885245901658</v>
      </c>
      <c r="AY24">
        <v>27.083333333333329</v>
      </c>
      <c r="AZ24">
        <v>306541</v>
      </c>
      <c r="BA24">
        <v>66.040000000000006</v>
      </c>
      <c r="BB24">
        <v>202439.67640000003</v>
      </c>
      <c r="BD24">
        <v>36.997100000000003</v>
      </c>
      <c r="BE24">
        <f t="shared" si="4"/>
        <v>63.002899999999997</v>
      </c>
      <c r="BF24">
        <v>-1.5</v>
      </c>
      <c r="BG24">
        <v>1</v>
      </c>
      <c r="BH24">
        <v>6.094808126410836</v>
      </c>
      <c r="BI24">
        <v>6.1460841646600164</v>
      </c>
    </row>
    <row r="25" spans="1:61" x14ac:dyDescent="0.2">
      <c r="A25" t="s">
        <v>61</v>
      </c>
      <c r="B25">
        <v>0</v>
      </c>
      <c r="C25" t="s">
        <v>73</v>
      </c>
      <c r="D25">
        <v>11</v>
      </c>
      <c r="E25">
        <v>2012</v>
      </c>
      <c r="F25">
        <f t="shared" si="0"/>
        <v>1</v>
      </c>
      <c r="G25" s="1">
        <v>6.21</v>
      </c>
      <c r="H25">
        <v>11094</v>
      </c>
      <c r="I25">
        <v>1969.7761194029852</v>
      </c>
      <c r="J25">
        <v>8.8000000000000007</v>
      </c>
      <c r="K25">
        <v>1</v>
      </c>
      <c r="L25">
        <v>1</v>
      </c>
      <c r="M25">
        <v>1</v>
      </c>
      <c r="N25">
        <v>6079.42</v>
      </c>
      <c r="O25">
        <v>-7.9352820205287564</v>
      </c>
      <c r="P25">
        <v>-8.7442666493462706</v>
      </c>
      <c r="Q25">
        <v>138.55000000000001</v>
      </c>
      <c r="R25">
        <v>1.0502516227846237</v>
      </c>
      <c r="S25">
        <v>-5.0616258135992069</v>
      </c>
      <c r="T25">
        <v>43</v>
      </c>
      <c r="U25">
        <v>-2.4943310657596403</v>
      </c>
      <c r="V25">
        <v>23.8</v>
      </c>
      <c r="W25">
        <v>1.7094017094017186</v>
      </c>
      <c r="X25">
        <v>124.2</v>
      </c>
      <c r="Y25">
        <v>1.8032786885245924</v>
      </c>
      <c r="Z25">
        <v>3.3898305084745761</v>
      </c>
      <c r="AA25">
        <v>-2.9687499999999978</v>
      </c>
      <c r="AB25">
        <v>21.4</v>
      </c>
      <c r="AC25">
        <v>8.0808080808080689</v>
      </c>
      <c r="AD25">
        <v>6.8</v>
      </c>
      <c r="AE25">
        <v>-21.839080459770109</v>
      </c>
      <c r="AF25">
        <v>-35.074626865671647</v>
      </c>
      <c r="AG25">
        <v>2.4</v>
      </c>
      <c r="AH25">
        <v>-35.135135135135144</v>
      </c>
      <c r="AI25">
        <f t="shared" si="2"/>
        <v>16.029989289539447</v>
      </c>
      <c r="AJ25" s="2">
        <v>44.9</v>
      </c>
      <c r="AK25" s="2">
        <v>38.5</v>
      </c>
      <c r="AL25" s="2">
        <v>16.600000000000001</v>
      </c>
      <c r="AM25">
        <v>3692.67</v>
      </c>
      <c r="AN25">
        <v>-12.608007270300392</v>
      </c>
      <c r="AO25">
        <v>2091.25</v>
      </c>
      <c r="AP25">
        <v>-10.284515525658735</v>
      </c>
      <c r="AQ25">
        <v>280.10000000000002</v>
      </c>
      <c r="AR25">
        <v>2.4506217995610995</v>
      </c>
      <c r="AS25">
        <v>265.5</v>
      </c>
      <c r="AT25">
        <v>4.6511627906976791</v>
      </c>
      <c r="AU25">
        <v>14.6</v>
      </c>
      <c r="AV25">
        <f t="shared" si="1"/>
        <v>5.2124241342377715</v>
      </c>
      <c r="AW25">
        <v>7.2055596196049754</v>
      </c>
      <c r="AX25">
        <v>-25.888324873096444</v>
      </c>
      <c r="AY25">
        <v>-19.262295081967213</v>
      </c>
      <c r="AZ25">
        <v>313414</v>
      </c>
      <c r="BA25">
        <v>58.73</v>
      </c>
      <c r="BB25">
        <v>184068.04219999997</v>
      </c>
      <c r="BC25">
        <f t="shared" si="3"/>
        <v>-9.0751153759501157</v>
      </c>
      <c r="BD25">
        <v>37.003999999999998</v>
      </c>
      <c r="BE25">
        <f t="shared" si="4"/>
        <v>62.996000000000002</v>
      </c>
      <c r="BF25">
        <v>-12.2</v>
      </c>
      <c r="BG25">
        <v>1</v>
      </c>
      <c r="BH25">
        <v>100.81168831168831</v>
      </c>
      <c r="BI25">
        <v>100.78125</v>
      </c>
    </row>
    <row r="26" spans="1:61" x14ac:dyDescent="0.2">
      <c r="A26" t="s">
        <v>61</v>
      </c>
      <c r="B26">
        <v>0</v>
      </c>
      <c r="C26" t="s">
        <v>74</v>
      </c>
      <c r="D26">
        <v>12</v>
      </c>
      <c r="E26">
        <v>2009</v>
      </c>
      <c r="F26">
        <f t="shared" si="0"/>
        <v>0</v>
      </c>
      <c r="G26" s="1">
        <v>0.12</v>
      </c>
      <c r="H26">
        <v>488</v>
      </c>
      <c r="J26">
        <v>8.8000000000000007</v>
      </c>
      <c r="K26">
        <v>1</v>
      </c>
      <c r="L26">
        <v>1</v>
      </c>
      <c r="M26">
        <v>0</v>
      </c>
      <c r="N26">
        <v>11509.23</v>
      </c>
      <c r="O26">
        <v>-2.5262713931460703</v>
      </c>
      <c r="P26">
        <v>5.4198618450832967</v>
      </c>
      <c r="Q26">
        <v>287.12</v>
      </c>
      <c r="R26">
        <v>1.1448902666713636</v>
      </c>
      <c r="S26">
        <v>-0.75516554207599496</v>
      </c>
      <c r="T26">
        <v>43.8</v>
      </c>
      <c r="U26">
        <v>1.1547344110854505</v>
      </c>
      <c r="V26">
        <v>26.7</v>
      </c>
      <c r="W26">
        <v>43.548387096774178</v>
      </c>
      <c r="X26">
        <v>240</v>
      </c>
      <c r="Y26">
        <v>-4.1533546325878614</v>
      </c>
      <c r="Z26">
        <v>-1.4561196379378154</v>
      </c>
      <c r="AA26">
        <v>-4.1533546325878614</v>
      </c>
      <c r="AB26">
        <v>23.8</v>
      </c>
      <c r="AC26">
        <v>37.572254335260112</v>
      </c>
      <c r="AD26">
        <v>28.7</v>
      </c>
      <c r="AE26">
        <v>46.428571428571416</v>
      </c>
      <c r="AF26">
        <v>12.643678160919558</v>
      </c>
      <c r="AG26">
        <v>3</v>
      </c>
      <c r="AH26">
        <v>114.28571428571429</v>
      </c>
      <c r="AI26">
        <f t="shared" si="2"/>
        <v>8.4239130434782599</v>
      </c>
      <c r="AJ26" s="2">
        <v>43.4</v>
      </c>
      <c r="AK26" s="2">
        <v>37</v>
      </c>
      <c r="AL26" s="2">
        <v>19.600000000000001</v>
      </c>
      <c r="AM26">
        <v>7768.52</v>
      </c>
      <c r="AN26">
        <v>1.1991188658328655</v>
      </c>
      <c r="AO26">
        <v>4138.8999999999996</v>
      </c>
      <c r="AP26">
        <v>2.2122232868728444</v>
      </c>
      <c r="AQ26">
        <v>515.20000000000005</v>
      </c>
      <c r="AR26">
        <v>0.46801872074884771</v>
      </c>
      <c r="AS26">
        <v>473</v>
      </c>
      <c r="AT26">
        <v>-2.0703933747412009</v>
      </c>
      <c r="AU26">
        <v>41.9</v>
      </c>
      <c r="AV26">
        <f t="shared" si="1"/>
        <v>8.132763975155278</v>
      </c>
      <c r="AW26">
        <v>5.694227769110765</v>
      </c>
      <c r="AX26">
        <v>43.493150684931507</v>
      </c>
      <c r="AY26">
        <v>8.9552238805970088</v>
      </c>
      <c r="AZ26">
        <v>530920</v>
      </c>
      <c r="BA26">
        <v>77.209999999999994</v>
      </c>
      <c r="BB26">
        <v>409923.33199999994</v>
      </c>
      <c r="BD26">
        <v>9.2369000000000003</v>
      </c>
      <c r="BE26">
        <f t="shared" si="4"/>
        <v>90.763099999999994</v>
      </c>
      <c r="BF26">
        <v>-1.5</v>
      </c>
      <c r="BG26">
        <v>1</v>
      </c>
      <c r="BH26">
        <v>2.6086956521739131</v>
      </c>
      <c r="BI26">
        <v>2.6395499783643444</v>
      </c>
    </row>
    <row r="27" spans="1:61" x14ac:dyDescent="0.2">
      <c r="A27" t="s">
        <v>61</v>
      </c>
      <c r="B27">
        <v>0</v>
      </c>
      <c r="C27" t="s">
        <v>74</v>
      </c>
      <c r="D27">
        <v>12</v>
      </c>
      <c r="E27">
        <v>2012</v>
      </c>
      <c r="F27">
        <f t="shared" si="0"/>
        <v>1</v>
      </c>
      <c r="G27" s="1">
        <v>3.09</v>
      </c>
      <c r="H27">
        <v>11232</v>
      </c>
      <c r="I27">
        <v>2201.6393442622953</v>
      </c>
      <c r="J27">
        <v>8.8000000000000007</v>
      </c>
      <c r="K27">
        <v>1</v>
      </c>
      <c r="L27">
        <v>1</v>
      </c>
      <c r="M27">
        <v>1</v>
      </c>
      <c r="N27">
        <v>8845.34</v>
      </c>
      <c r="O27">
        <v>-8.9580028963519762</v>
      </c>
      <c r="P27">
        <v>-10.536449623938298</v>
      </c>
      <c r="Q27">
        <v>248.11</v>
      </c>
      <c r="R27">
        <v>-6.5076494083955012</v>
      </c>
      <c r="S27">
        <v>-4.9055792453506282</v>
      </c>
      <c r="T27">
        <v>43.7</v>
      </c>
      <c r="U27">
        <v>0.92378752886837345</v>
      </c>
      <c r="V27">
        <v>64.099999999999994</v>
      </c>
      <c r="W27">
        <v>37.849462365591386</v>
      </c>
      <c r="X27">
        <v>205.7</v>
      </c>
      <c r="Y27">
        <v>-8.6995117620949944</v>
      </c>
      <c r="Z27">
        <v>-3.0550774526678115</v>
      </c>
      <c r="AA27">
        <v>-17.851437699680517</v>
      </c>
      <c r="AB27">
        <v>55.5</v>
      </c>
      <c r="AC27">
        <v>44.155844155844157</v>
      </c>
      <c r="AD27">
        <v>18.100000000000001</v>
      </c>
      <c r="AE27">
        <v>-20.96069868995632</v>
      </c>
      <c r="AF27">
        <v>-18.794326241134755</v>
      </c>
      <c r="AG27">
        <v>8.4</v>
      </c>
      <c r="AH27">
        <v>6.3291139240506329</v>
      </c>
      <c r="AI27">
        <f t="shared" si="2"/>
        <v>7.5898030127462341</v>
      </c>
      <c r="AJ27" s="2">
        <v>39.299999999999997</v>
      </c>
      <c r="AK27" s="2">
        <v>40</v>
      </c>
      <c r="AL27" s="2">
        <v>20.7</v>
      </c>
      <c r="AM27">
        <v>5632.2</v>
      </c>
      <c r="AN27">
        <v>-7.915668658595413</v>
      </c>
      <c r="AO27">
        <v>3078.73</v>
      </c>
      <c r="AP27">
        <v>-11.057665918433964</v>
      </c>
      <c r="AQ27">
        <v>517.79999999999995</v>
      </c>
      <c r="AR27">
        <v>0.15473887814312468</v>
      </c>
      <c r="AS27">
        <v>480.1</v>
      </c>
      <c r="AT27">
        <v>0.98864114429954686</v>
      </c>
      <c r="AU27">
        <v>37.5</v>
      </c>
      <c r="AV27">
        <f t="shared" si="1"/>
        <v>7.2421784472769417</v>
      </c>
      <c r="AW27">
        <v>7.9883945841392654</v>
      </c>
      <c r="AX27">
        <v>-9.2009685230024143</v>
      </c>
      <c r="AY27">
        <v>-6.772009029345373</v>
      </c>
      <c r="AZ27">
        <v>535506</v>
      </c>
      <c r="BA27">
        <v>69.36</v>
      </c>
      <c r="BB27">
        <v>371426.96159999998</v>
      </c>
      <c r="BC27">
        <f t="shared" si="3"/>
        <v>-9.391114726789926</v>
      </c>
      <c r="BD27">
        <v>9.2279</v>
      </c>
      <c r="BE27">
        <f t="shared" si="4"/>
        <v>90.772099999999995</v>
      </c>
      <c r="BF27">
        <v>-12.2</v>
      </c>
      <c r="BG27">
        <v>0</v>
      </c>
      <c r="BH27">
        <v>50.081037277147487</v>
      </c>
      <c r="BI27">
        <v>50.091423984301834</v>
      </c>
    </row>
    <row r="28" spans="1:61" x14ac:dyDescent="0.2">
      <c r="A28" t="s">
        <v>75</v>
      </c>
      <c r="B28">
        <v>1</v>
      </c>
      <c r="C28" t="s">
        <v>62</v>
      </c>
      <c r="D28">
        <v>0</v>
      </c>
      <c r="E28">
        <v>2009</v>
      </c>
      <c r="F28">
        <f t="shared" si="0"/>
        <v>0</v>
      </c>
      <c r="G28" s="1">
        <v>3.55</v>
      </c>
      <c r="H28">
        <v>15750</v>
      </c>
      <c r="J28">
        <v>2.8946999999999998</v>
      </c>
      <c r="K28">
        <v>0</v>
      </c>
      <c r="L28">
        <v>1</v>
      </c>
      <c r="M28">
        <v>0</v>
      </c>
      <c r="N28">
        <v>9306.01</v>
      </c>
      <c r="O28">
        <v>-1.5272466387452719</v>
      </c>
      <c r="P28">
        <v>6.1089615618677193</v>
      </c>
      <c r="Q28">
        <v>239.76</v>
      </c>
      <c r="R28">
        <v>-1.4347379239465607</v>
      </c>
      <c r="S28">
        <v>-2.6649593853787352</v>
      </c>
      <c r="T28">
        <v>44.4</v>
      </c>
      <c r="U28">
        <v>1.6018306636155508</v>
      </c>
      <c r="V28">
        <v>29.1</v>
      </c>
      <c r="W28">
        <v>27.631578947368425</v>
      </c>
      <c r="X28">
        <v>223.6</v>
      </c>
      <c r="Y28">
        <v>-1.018149623727318</v>
      </c>
      <c r="Z28">
        <v>-1.8252933507170745</v>
      </c>
      <c r="AA28">
        <v>-1.018149623727318</v>
      </c>
      <c r="AB28">
        <v>27.5</v>
      </c>
      <c r="AC28">
        <v>25.57077625570777</v>
      </c>
      <c r="AD28">
        <v>8.4</v>
      </c>
      <c r="AE28">
        <v>-4.5454545454545494</v>
      </c>
      <c r="AF28">
        <v>37.5</v>
      </c>
      <c r="AG28">
        <v>1.6</v>
      </c>
      <c r="AI28">
        <f t="shared" si="2"/>
        <v>10</v>
      </c>
      <c r="AJ28" s="2">
        <v>51</v>
      </c>
      <c r="AK28" s="2">
        <v>29.7</v>
      </c>
      <c r="AL28" s="2">
        <v>19.3</v>
      </c>
      <c r="AM28">
        <v>7385.35</v>
      </c>
      <c r="AN28">
        <v>3.0205850064376087</v>
      </c>
      <c r="AO28">
        <v>3668.11</v>
      </c>
      <c r="AP28">
        <v>4.5611584618454497</v>
      </c>
      <c r="AQ28">
        <v>510</v>
      </c>
      <c r="AR28">
        <v>-3.9200313602506594E-2</v>
      </c>
      <c r="AS28">
        <v>494.1</v>
      </c>
      <c r="AT28">
        <v>-0.24227740763173605</v>
      </c>
      <c r="AU28">
        <v>15.5</v>
      </c>
      <c r="AV28">
        <f t="shared" si="1"/>
        <v>3.0392156862745097</v>
      </c>
      <c r="AW28">
        <v>2.8420227361818897</v>
      </c>
      <c r="AX28">
        <v>6.8965517241379306</v>
      </c>
      <c r="AY28">
        <v>31.818181818181817</v>
      </c>
      <c r="AZ28">
        <v>671085</v>
      </c>
      <c r="BA28">
        <v>68.14</v>
      </c>
      <c r="BB28">
        <v>457277.31900000002</v>
      </c>
      <c r="BD28">
        <v>38.676600000000001</v>
      </c>
      <c r="BE28">
        <f>100-BD28</f>
        <v>61.323399999999999</v>
      </c>
      <c r="BF28">
        <v>-1.5</v>
      </c>
      <c r="BG28">
        <v>1</v>
      </c>
      <c r="BH28">
        <v>91.494845360824741</v>
      </c>
      <c r="BI28">
        <v>91.447483016896015</v>
      </c>
    </row>
    <row r="29" spans="1:61" x14ac:dyDescent="0.2">
      <c r="A29" t="s">
        <v>75</v>
      </c>
      <c r="B29">
        <v>1</v>
      </c>
      <c r="C29" t="s">
        <v>62</v>
      </c>
      <c r="D29">
        <v>0</v>
      </c>
      <c r="E29">
        <v>2012</v>
      </c>
      <c r="F29">
        <f t="shared" si="0"/>
        <v>1</v>
      </c>
      <c r="G29" s="1">
        <v>12.58</v>
      </c>
      <c r="H29">
        <v>48554</v>
      </c>
      <c r="I29">
        <v>208.27936507936508</v>
      </c>
      <c r="J29">
        <v>2.8946999999999998</v>
      </c>
      <c r="K29">
        <v>0</v>
      </c>
      <c r="L29">
        <v>1</v>
      </c>
      <c r="M29">
        <v>1</v>
      </c>
      <c r="N29">
        <v>7579.47</v>
      </c>
      <c r="O29">
        <v>-6.998998758263923</v>
      </c>
      <c r="P29">
        <v>-11.391521511519807</v>
      </c>
      <c r="Q29">
        <v>214.4</v>
      </c>
      <c r="R29">
        <v>-1.6694184553292912</v>
      </c>
      <c r="S29">
        <v>-7.2880346968279675</v>
      </c>
      <c r="T29">
        <v>43.7</v>
      </c>
      <c r="U29">
        <v>-2.8888888888888826</v>
      </c>
      <c r="V29">
        <v>58.6</v>
      </c>
      <c r="W29">
        <v>12.476007677543185</v>
      </c>
      <c r="X29">
        <v>194.1</v>
      </c>
      <c r="Y29">
        <v>-3.528827037773357</v>
      </c>
      <c r="Z29">
        <v>-7.3664825046040523</v>
      </c>
      <c r="AA29">
        <v>-14.077025232403722</v>
      </c>
      <c r="AB29">
        <v>54.7</v>
      </c>
      <c r="AC29">
        <v>10.953346855983785</v>
      </c>
      <c r="AD29">
        <v>3.9</v>
      </c>
      <c r="AE29">
        <v>-23.529411764705877</v>
      </c>
      <c r="AF29">
        <v>-38.55421686746989</v>
      </c>
      <c r="AG29">
        <v>4</v>
      </c>
      <c r="AH29">
        <v>42.857142857142868</v>
      </c>
      <c r="AI29">
        <f t="shared" si="2"/>
        <v>9.9251295834133231</v>
      </c>
      <c r="AJ29" s="2">
        <v>51.7</v>
      </c>
      <c r="AK29" s="2">
        <v>29.1</v>
      </c>
      <c r="AL29" s="2">
        <v>19.3</v>
      </c>
      <c r="AM29">
        <v>5748.6</v>
      </c>
      <c r="AN29">
        <v>-6.0161070402087367</v>
      </c>
      <c r="AO29">
        <v>2868.63</v>
      </c>
      <c r="AP29">
        <v>-9.5226380281023815</v>
      </c>
      <c r="AQ29">
        <v>520.9</v>
      </c>
      <c r="AR29">
        <v>1.3621327106440941</v>
      </c>
      <c r="AS29">
        <v>508.4</v>
      </c>
      <c r="AT29">
        <v>1.3354594379111</v>
      </c>
      <c r="AU29">
        <v>12.5</v>
      </c>
      <c r="AV29">
        <f t="shared" si="1"/>
        <v>2.3996928393165677</v>
      </c>
      <c r="AW29">
        <v>2.3740027242654214</v>
      </c>
      <c r="AX29">
        <v>2.4590163934426288</v>
      </c>
      <c r="AY29">
        <v>-15.277777777777786</v>
      </c>
      <c r="AZ29">
        <v>671005</v>
      </c>
      <c r="BA29">
        <v>59.57</v>
      </c>
      <c r="BB29">
        <v>399717.67849999998</v>
      </c>
      <c r="BC29">
        <f t="shared" si="3"/>
        <v>-12.587468940264678</v>
      </c>
      <c r="BD29">
        <v>38.7376</v>
      </c>
      <c r="BE29">
        <f t="shared" si="4"/>
        <v>61.2624</v>
      </c>
      <c r="BF29">
        <v>-12.2</v>
      </c>
      <c r="BG29">
        <v>1</v>
      </c>
      <c r="BH29">
        <v>237.35849056603774</v>
      </c>
      <c r="BI29">
        <v>237.24225544806021</v>
      </c>
    </row>
    <row r="30" spans="1:61" x14ac:dyDescent="0.2">
      <c r="A30" t="s">
        <v>75</v>
      </c>
      <c r="B30">
        <v>1</v>
      </c>
      <c r="C30" t="s">
        <v>63</v>
      </c>
      <c r="D30">
        <v>1</v>
      </c>
      <c r="E30">
        <v>2009</v>
      </c>
      <c r="F30">
        <f t="shared" si="0"/>
        <v>0</v>
      </c>
      <c r="G30" s="1">
        <v>3.97</v>
      </c>
      <c r="H30">
        <v>47871</v>
      </c>
      <c r="J30">
        <v>2.8946999999999998</v>
      </c>
      <c r="K30">
        <v>0</v>
      </c>
      <c r="L30">
        <v>1</v>
      </c>
      <c r="M30">
        <v>0</v>
      </c>
      <c r="N30">
        <v>32439.07</v>
      </c>
      <c r="O30">
        <v>-2.5983915062401493</v>
      </c>
      <c r="P30">
        <v>4.2342233788345096</v>
      </c>
      <c r="Q30">
        <v>782.86</v>
      </c>
      <c r="R30">
        <v>-2.4449207456883664</v>
      </c>
      <c r="S30">
        <v>0.52864981334402672</v>
      </c>
      <c r="T30">
        <v>42.5</v>
      </c>
      <c r="U30">
        <v>0.71090047393364253</v>
      </c>
      <c r="V30">
        <v>114.4</v>
      </c>
      <c r="W30">
        <v>10.74540174249759</v>
      </c>
      <c r="X30">
        <v>694.4</v>
      </c>
      <c r="Y30">
        <v>-2.8811188811188844</v>
      </c>
      <c r="Z30">
        <v>-0.36231884057971331</v>
      </c>
      <c r="AA30">
        <v>-2.8811188811188844</v>
      </c>
      <c r="AB30">
        <v>74.900000000000006</v>
      </c>
      <c r="AC30">
        <v>13.829787234042568</v>
      </c>
      <c r="AD30">
        <v>46.5</v>
      </c>
      <c r="AE30">
        <v>2.197802197802198</v>
      </c>
      <c r="AF30">
        <v>9.9033816425120804</v>
      </c>
      <c r="AG30">
        <v>8.1999999999999993</v>
      </c>
      <c r="AH30">
        <v>90.697674418604635</v>
      </c>
      <c r="AI30">
        <f t="shared" si="2"/>
        <v>2.4943171346071145</v>
      </c>
      <c r="AJ30" s="2">
        <v>40.6</v>
      </c>
      <c r="AK30" s="2">
        <v>35.4</v>
      </c>
      <c r="AL30" s="2">
        <v>24</v>
      </c>
      <c r="AM30">
        <v>24930.11</v>
      </c>
      <c r="AN30">
        <v>2.1305159145515939</v>
      </c>
      <c r="AO30">
        <v>12046.8</v>
      </c>
      <c r="AP30">
        <v>1.6067407201234787</v>
      </c>
      <c r="AQ30">
        <v>1627.7</v>
      </c>
      <c r="AR30">
        <v>3.6875422530891551E-2</v>
      </c>
      <c r="AS30">
        <v>1548.3</v>
      </c>
      <c r="AT30">
        <v>-0.45007394071883239</v>
      </c>
      <c r="AU30">
        <v>79</v>
      </c>
      <c r="AV30">
        <f t="shared" si="1"/>
        <v>4.8534742274374887</v>
      </c>
      <c r="AW30">
        <v>4.4004670886853905</v>
      </c>
      <c r="AX30">
        <v>10.335195530726265</v>
      </c>
      <c r="AY30">
        <v>12.225705329153602</v>
      </c>
      <c r="AZ30">
        <v>1653006</v>
      </c>
      <c r="BA30">
        <v>75.27</v>
      </c>
      <c r="BB30">
        <v>1244217.6161999998</v>
      </c>
      <c r="BD30">
        <v>29.7148</v>
      </c>
      <c r="BE30">
        <f t="shared" si="4"/>
        <v>70.285200000000003</v>
      </c>
      <c r="BF30">
        <v>-1.5</v>
      </c>
      <c r="BG30">
        <v>1</v>
      </c>
      <c r="BH30">
        <v>55.836849507735579</v>
      </c>
      <c r="BI30">
        <v>55.801510700797316</v>
      </c>
    </row>
    <row r="31" spans="1:61" x14ac:dyDescent="0.2">
      <c r="A31" t="s">
        <v>75</v>
      </c>
      <c r="B31">
        <v>1</v>
      </c>
      <c r="C31" t="s">
        <v>63</v>
      </c>
      <c r="D31">
        <v>1</v>
      </c>
      <c r="E31">
        <v>2012</v>
      </c>
      <c r="F31">
        <f t="shared" si="0"/>
        <v>1</v>
      </c>
      <c r="G31" s="1">
        <v>13.64</v>
      </c>
      <c r="H31">
        <v>150188</v>
      </c>
      <c r="I31">
        <v>213.73482901965698</v>
      </c>
      <c r="J31">
        <v>2.8946999999999998</v>
      </c>
      <c r="K31">
        <v>0</v>
      </c>
      <c r="L31">
        <v>1</v>
      </c>
      <c r="M31">
        <v>1</v>
      </c>
      <c r="N31">
        <v>25807.040000000001</v>
      </c>
      <c r="O31">
        <v>-8.1323743260873762</v>
      </c>
      <c r="P31">
        <v>-7.4348240699673758</v>
      </c>
      <c r="Q31">
        <v>647.95000000000005</v>
      </c>
      <c r="R31">
        <v>-7.0679689628960274</v>
      </c>
      <c r="S31">
        <v>-8.624711679597393</v>
      </c>
      <c r="T31">
        <v>41.9</v>
      </c>
      <c r="U31">
        <v>-0.23809523809524147</v>
      </c>
      <c r="V31">
        <v>272.2</v>
      </c>
      <c r="W31">
        <v>36.852689793866254</v>
      </c>
      <c r="X31">
        <v>567.1</v>
      </c>
      <c r="Y31">
        <v>-8.1916788084830845</v>
      </c>
      <c r="Z31">
        <v>-8.7861783815711743</v>
      </c>
      <c r="AA31">
        <v>-20.685314685314683</v>
      </c>
      <c r="AB31">
        <v>192.2</v>
      </c>
      <c r="AC31">
        <v>30.216802168021676</v>
      </c>
      <c r="AD31">
        <v>23.3</v>
      </c>
      <c r="AE31">
        <v>-28.307692307692303</v>
      </c>
      <c r="AF31">
        <v>-13.33333333</v>
      </c>
      <c r="AG31">
        <v>17.2</v>
      </c>
      <c r="AH31">
        <v>38.709677419354826</v>
      </c>
      <c r="AI31">
        <f t="shared" si="2"/>
        <v>2.2121419250605854</v>
      </c>
      <c r="AJ31" s="2">
        <v>35.6</v>
      </c>
      <c r="AK31" s="2">
        <v>37.299999999999997</v>
      </c>
      <c r="AL31" s="2">
        <v>27.1</v>
      </c>
      <c r="AM31">
        <v>19906.060000000001</v>
      </c>
      <c r="AN31">
        <v>-5.4387517534821423</v>
      </c>
      <c r="AO31">
        <v>9309.74</v>
      </c>
      <c r="AP31">
        <v>-10.177614015385053</v>
      </c>
      <c r="AQ31">
        <v>1609.3</v>
      </c>
      <c r="AR31">
        <v>-0.45772252118513579</v>
      </c>
      <c r="AS31">
        <v>1546.8</v>
      </c>
      <c r="AT31">
        <v>-1.9391118867555721E-2</v>
      </c>
      <c r="AU31">
        <v>62.6</v>
      </c>
      <c r="AV31">
        <f t="shared" si="1"/>
        <v>3.8898900142919284</v>
      </c>
      <c r="AW31">
        <v>4.2988804354549393</v>
      </c>
      <c r="AX31">
        <v>-9.9280575539568332</v>
      </c>
      <c r="AY31">
        <v>-3.8727524204702588</v>
      </c>
      <c r="AZ31">
        <v>1661616</v>
      </c>
      <c r="BA31">
        <v>68.06</v>
      </c>
      <c r="BB31">
        <v>1130895.8496000001</v>
      </c>
      <c r="BC31">
        <f t="shared" si="3"/>
        <v>-9.1078735041623151</v>
      </c>
      <c r="BD31">
        <v>29.7288</v>
      </c>
      <c r="BE31">
        <f t="shared" si="4"/>
        <v>70.271199999999993</v>
      </c>
      <c r="BF31">
        <v>-12.2</v>
      </c>
      <c r="BG31">
        <v>0</v>
      </c>
      <c r="BH31">
        <v>167.15686274509804</v>
      </c>
      <c r="BI31">
        <v>167.02773638203698</v>
      </c>
    </row>
    <row r="32" spans="1:61" x14ac:dyDescent="0.2">
      <c r="A32" t="s">
        <v>75</v>
      </c>
      <c r="B32">
        <v>1</v>
      </c>
      <c r="C32" t="s">
        <v>64</v>
      </c>
      <c r="D32">
        <v>2</v>
      </c>
      <c r="E32">
        <v>2009</v>
      </c>
      <c r="F32">
        <f t="shared" si="0"/>
        <v>0</v>
      </c>
      <c r="G32" s="1">
        <v>3.21</v>
      </c>
      <c r="H32">
        <v>7341</v>
      </c>
      <c r="J32">
        <v>2.8946999999999998</v>
      </c>
      <c r="K32">
        <v>0</v>
      </c>
      <c r="L32">
        <v>1</v>
      </c>
      <c r="M32">
        <v>0</v>
      </c>
      <c r="N32">
        <v>5038.6000000000004</v>
      </c>
      <c r="O32">
        <v>4.9365103497397866</v>
      </c>
      <c r="P32">
        <v>-3.560467900153458</v>
      </c>
      <c r="Q32">
        <v>110.27</v>
      </c>
      <c r="R32">
        <v>1.6781927155371075</v>
      </c>
      <c r="S32">
        <v>2.4272761616924892</v>
      </c>
      <c r="T32">
        <v>41.7</v>
      </c>
      <c r="U32">
        <v>-0.71428571428570753</v>
      </c>
      <c r="V32">
        <v>15.1</v>
      </c>
      <c r="W32">
        <v>1.342281879194626</v>
      </c>
      <c r="X32">
        <v>103</v>
      </c>
      <c r="Y32">
        <v>0.78277886497064297</v>
      </c>
      <c r="Z32">
        <v>0.88845014807503031</v>
      </c>
      <c r="AA32">
        <v>0.78277886497064297</v>
      </c>
      <c r="AB32">
        <v>14.7</v>
      </c>
      <c r="AC32">
        <v>2.0833333333333259</v>
      </c>
      <c r="AD32">
        <v>3.4</v>
      </c>
      <c r="AE32">
        <v>61.904761904761891</v>
      </c>
      <c r="AF32">
        <v>23.529411764705891</v>
      </c>
      <c r="AI32">
        <f t="shared" si="2"/>
        <v>19.744435284418795</v>
      </c>
      <c r="AJ32" s="2">
        <v>47.9</v>
      </c>
      <c r="AK32" s="2">
        <v>34.799999999999997</v>
      </c>
      <c r="AL32" s="2">
        <v>17.3</v>
      </c>
      <c r="AM32">
        <v>3851.96</v>
      </c>
      <c r="AN32">
        <v>3.0986111520024404</v>
      </c>
      <c r="AO32">
        <v>1912.18</v>
      </c>
      <c r="AP32">
        <v>8.916406552596202</v>
      </c>
      <c r="AQ32">
        <v>242.6</v>
      </c>
      <c r="AR32">
        <v>-0.41050903119868637</v>
      </c>
      <c r="AS32">
        <v>236.1</v>
      </c>
      <c r="AT32">
        <v>-1.2133891213389145</v>
      </c>
      <c r="AU32">
        <v>6.4</v>
      </c>
      <c r="AV32">
        <f t="shared" si="1"/>
        <v>2.6380873866446826</v>
      </c>
      <c r="AW32">
        <v>1.683087027914614</v>
      </c>
      <c r="AX32">
        <v>56.097560975609774</v>
      </c>
      <c r="AY32">
        <v>13.888888888888877</v>
      </c>
      <c r="AZ32">
        <v>361781</v>
      </c>
      <c r="BA32">
        <v>65</v>
      </c>
      <c r="BB32">
        <v>235157.65</v>
      </c>
      <c r="BD32">
        <v>37.310299999999998</v>
      </c>
      <c r="BE32">
        <f t="shared" si="4"/>
        <v>62.689700000000002</v>
      </c>
      <c r="BF32">
        <v>-1.5</v>
      </c>
      <c r="BG32">
        <v>1</v>
      </c>
      <c r="BH32">
        <v>58.576642335766422</v>
      </c>
      <c r="BI32">
        <v>58.592066405938226</v>
      </c>
    </row>
    <row r="33" spans="1:61" x14ac:dyDescent="0.2">
      <c r="A33" t="s">
        <v>75</v>
      </c>
      <c r="B33">
        <v>1</v>
      </c>
      <c r="C33" t="s">
        <v>64</v>
      </c>
      <c r="D33">
        <v>2</v>
      </c>
      <c r="E33">
        <v>2012</v>
      </c>
      <c r="F33">
        <f t="shared" si="0"/>
        <v>1</v>
      </c>
      <c r="G33" s="1">
        <v>13.42</v>
      </c>
      <c r="H33">
        <v>26746</v>
      </c>
      <c r="I33">
        <v>264.33728374880809</v>
      </c>
      <c r="J33">
        <v>2.8946999999999998</v>
      </c>
      <c r="K33">
        <v>0</v>
      </c>
      <c r="L33">
        <v>1</v>
      </c>
      <c r="M33">
        <v>1</v>
      </c>
      <c r="N33">
        <v>4724.1499999999996</v>
      </c>
      <c r="O33">
        <v>-1.9670300937550576</v>
      </c>
      <c r="P33">
        <v>-3.2518154313167726</v>
      </c>
      <c r="Q33">
        <v>91.77</v>
      </c>
      <c r="R33">
        <v>-6.917537275585766</v>
      </c>
      <c r="S33">
        <v>-5.7366861076584756</v>
      </c>
      <c r="T33">
        <v>41.8</v>
      </c>
      <c r="U33">
        <v>0.48076923076922051</v>
      </c>
      <c r="V33">
        <v>33.9</v>
      </c>
      <c r="W33">
        <v>25.092250922509216</v>
      </c>
      <c r="X33">
        <v>78.400000000000006</v>
      </c>
      <c r="Y33">
        <v>-11.111111111111109</v>
      </c>
      <c r="Z33">
        <v>-9.4455852156057514</v>
      </c>
      <c r="AA33">
        <v>-23.287671232876708</v>
      </c>
      <c r="AB33">
        <v>32.6</v>
      </c>
      <c r="AC33">
        <v>25.868725868725878</v>
      </c>
      <c r="AD33">
        <v>2</v>
      </c>
      <c r="AE33">
        <v>-13.043478260869559</v>
      </c>
      <c r="AF33">
        <v>-11.538461538461549</v>
      </c>
      <c r="AG33">
        <v>1.3</v>
      </c>
      <c r="AI33">
        <f t="shared" si="2"/>
        <v>18.765534382767189</v>
      </c>
      <c r="AJ33" s="2">
        <v>45.3</v>
      </c>
      <c r="AK33" s="2">
        <v>36.9</v>
      </c>
      <c r="AL33" s="2">
        <v>17.8</v>
      </c>
      <c r="AM33">
        <v>3093.85</v>
      </c>
      <c r="AN33">
        <v>-8.2656806874180901</v>
      </c>
      <c r="AO33">
        <v>1685.34</v>
      </c>
      <c r="AP33">
        <v>-9.0848280512474755</v>
      </c>
      <c r="AQ33">
        <v>241.4</v>
      </c>
      <c r="AR33">
        <v>0.12442969722107482</v>
      </c>
      <c r="AS33">
        <v>235.7</v>
      </c>
      <c r="AT33">
        <v>-0.12711864406780143</v>
      </c>
      <c r="AU33">
        <v>5.7</v>
      </c>
      <c r="AV33">
        <f t="shared" si="1"/>
        <v>2.3612261806130901</v>
      </c>
      <c r="AW33">
        <v>2.1153048527581912</v>
      </c>
      <c r="AX33">
        <v>11.764705882352953</v>
      </c>
      <c r="AY33">
        <v>-19.047619047619051</v>
      </c>
      <c r="AZ33">
        <v>365142</v>
      </c>
      <c r="BA33">
        <v>56.09</v>
      </c>
      <c r="BB33">
        <v>204808.14780000004</v>
      </c>
      <c r="BC33">
        <f t="shared" si="3"/>
        <v>-12.906023767459812</v>
      </c>
      <c r="BD33">
        <v>37.321100000000001</v>
      </c>
      <c r="BE33">
        <f t="shared" si="4"/>
        <v>62.678899999999999</v>
      </c>
      <c r="BF33">
        <v>-12.2</v>
      </c>
      <c r="BG33">
        <v>0</v>
      </c>
      <c r="BH33">
        <v>166.29491945477076</v>
      </c>
      <c r="BI33">
        <v>166.13454251816884</v>
      </c>
    </row>
    <row r="34" spans="1:61" x14ac:dyDescent="0.2">
      <c r="A34" t="s">
        <v>75</v>
      </c>
      <c r="B34">
        <v>1</v>
      </c>
      <c r="C34" t="s">
        <v>65</v>
      </c>
      <c r="D34">
        <v>3</v>
      </c>
      <c r="E34">
        <v>2009</v>
      </c>
      <c r="F34">
        <f t="shared" si="0"/>
        <v>0</v>
      </c>
      <c r="G34" s="1">
        <v>3.63</v>
      </c>
      <c r="H34">
        <v>19332</v>
      </c>
      <c r="J34">
        <v>2.8946999999999998</v>
      </c>
      <c r="K34">
        <v>0</v>
      </c>
      <c r="L34">
        <v>1</v>
      </c>
      <c r="M34">
        <v>0</v>
      </c>
      <c r="N34">
        <v>11814.34</v>
      </c>
      <c r="O34">
        <v>-3.0520413547377521</v>
      </c>
      <c r="P34">
        <v>3.6935212130494688</v>
      </c>
      <c r="Q34">
        <v>314.24</v>
      </c>
      <c r="R34">
        <v>-0.88004289814842884</v>
      </c>
      <c r="S34">
        <v>0.8750159093801706</v>
      </c>
      <c r="T34">
        <v>42</v>
      </c>
      <c r="U34">
        <v>-0.94339622641509102</v>
      </c>
      <c r="V34">
        <v>30.9</v>
      </c>
      <c r="W34">
        <v>11.552346570397111</v>
      </c>
      <c r="X34">
        <v>290.60000000000002</v>
      </c>
      <c r="Y34">
        <v>-0.44535799931481829</v>
      </c>
      <c r="Z34">
        <v>0.58580289455547507</v>
      </c>
      <c r="AA34">
        <v>-0.44535799931481829</v>
      </c>
      <c r="AB34">
        <v>28.8</v>
      </c>
      <c r="AC34">
        <v>10.344827586206893</v>
      </c>
      <c r="AD34">
        <v>13.7</v>
      </c>
      <c r="AE34">
        <v>13.223140495867767</v>
      </c>
      <c r="AF34">
        <v>4.3103448275862073</v>
      </c>
      <c r="AG34">
        <v>2.1</v>
      </c>
      <c r="AH34">
        <v>31.25</v>
      </c>
      <c r="AI34">
        <f t="shared" si="2"/>
        <v>6.4108637296699831</v>
      </c>
      <c r="AJ34" s="2">
        <v>40.6</v>
      </c>
      <c r="AK34" s="2">
        <v>35.5</v>
      </c>
      <c r="AL34" s="2">
        <v>23.9</v>
      </c>
      <c r="AM34">
        <v>10136.77</v>
      </c>
      <c r="AN34">
        <v>-2.5690932193778107</v>
      </c>
      <c r="AO34">
        <v>4372.1899999999996</v>
      </c>
      <c r="AP34">
        <v>1.8856888520181474</v>
      </c>
      <c r="AQ34">
        <v>633.29999999999995</v>
      </c>
      <c r="AR34">
        <v>-0.17339218158890649</v>
      </c>
      <c r="AS34">
        <v>609.70000000000005</v>
      </c>
      <c r="AT34">
        <v>-0.37581699346404485</v>
      </c>
      <c r="AU34">
        <v>23.6</v>
      </c>
      <c r="AV34">
        <f t="shared" si="1"/>
        <v>3.7265119216800886</v>
      </c>
      <c r="AW34">
        <v>3.5308953341740228</v>
      </c>
      <c r="AX34">
        <v>5.3571428571428701</v>
      </c>
      <c r="AY34">
        <v>6.6666666666666599</v>
      </c>
      <c r="AZ34">
        <v>725302</v>
      </c>
      <c r="BA34">
        <v>75.39</v>
      </c>
      <c r="BB34">
        <v>546805.17780000006</v>
      </c>
      <c r="BD34">
        <v>31.155799999999999</v>
      </c>
      <c r="BE34">
        <f t="shared" si="4"/>
        <v>68.844200000000001</v>
      </c>
      <c r="BF34">
        <v>-1.5</v>
      </c>
      <c r="BG34">
        <v>1</v>
      </c>
      <c r="BH34">
        <v>41.916859122401846</v>
      </c>
      <c r="BI34">
        <v>41.906743838199908</v>
      </c>
    </row>
    <row r="35" spans="1:61" x14ac:dyDescent="0.2">
      <c r="A35" t="s">
        <v>75</v>
      </c>
      <c r="B35">
        <v>1</v>
      </c>
      <c r="C35" t="s">
        <v>65</v>
      </c>
      <c r="D35">
        <v>3</v>
      </c>
      <c r="E35">
        <v>2012</v>
      </c>
      <c r="F35">
        <f t="shared" si="0"/>
        <v>1</v>
      </c>
      <c r="G35" s="1">
        <v>14.68</v>
      </c>
      <c r="H35">
        <v>69503</v>
      </c>
      <c r="I35">
        <v>259.52307055659008</v>
      </c>
      <c r="J35">
        <v>2.8946999999999998</v>
      </c>
      <c r="K35">
        <v>0</v>
      </c>
      <c r="L35">
        <v>1</v>
      </c>
      <c r="M35">
        <v>1</v>
      </c>
      <c r="N35">
        <v>9516.7900000000009</v>
      </c>
      <c r="O35">
        <v>-4.3843318259408735</v>
      </c>
      <c r="P35">
        <v>-8.1415996175477652</v>
      </c>
      <c r="Q35">
        <v>275.08</v>
      </c>
      <c r="R35">
        <v>-5.3146082885859833</v>
      </c>
      <c r="S35">
        <v>-5.6906346372342247</v>
      </c>
      <c r="T35">
        <v>42.7</v>
      </c>
      <c r="U35">
        <v>1.1848341232227488</v>
      </c>
      <c r="V35">
        <v>72.3</v>
      </c>
      <c r="W35">
        <v>33.641404805914966</v>
      </c>
      <c r="X35">
        <v>238</v>
      </c>
      <c r="Y35">
        <v>-6.5934065934065975</v>
      </c>
      <c r="Z35">
        <v>-8.7392550143266394</v>
      </c>
      <c r="AA35">
        <v>-18.465227817745799</v>
      </c>
      <c r="AB35">
        <v>68.099999999999994</v>
      </c>
      <c r="AC35">
        <v>35.387673956262425</v>
      </c>
      <c r="AD35">
        <v>9.5</v>
      </c>
      <c r="AE35">
        <v>-24.603174603174601</v>
      </c>
      <c r="AF35">
        <v>-10.000000000000002</v>
      </c>
      <c r="AG35">
        <v>4.3</v>
      </c>
      <c r="AH35">
        <v>10.256410256410255</v>
      </c>
      <c r="AI35">
        <f t="shared" si="2"/>
        <v>5.6714991237852477</v>
      </c>
      <c r="AJ35" s="2">
        <v>35.6</v>
      </c>
      <c r="AK35" s="2">
        <v>38.4</v>
      </c>
      <c r="AL35" s="2">
        <v>23.8</v>
      </c>
      <c r="AM35">
        <v>7613.03</v>
      </c>
      <c r="AN35">
        <v>-7.6662316618800084</v>
      </c>
      <c r="AO35">
        <v>3362.62</v>
      </c>
      <c r="AP35">
        <v>-6.4074837941121636</v>
      </c>
      <c r="AQ35">
        <v>627.70000000000005</v>
      </c>
      <c r="AR35">
        <v>-0.28594122319300308</v>
      </c>
      <c r="AS35">
        <v>605.79999999999995</v>
      </c>
      <c r="AT35">
        <v>9.9140779907453569E-2</v>
      </c>
      <c r="AU35">
        <v>21.9</v>
      </c>
      <c r="AV35">
        <f t="shared" si="1"/>
        <v>3.4889278317667674</v>
      </c>
      <c r="AW35">
        <v>3.8602065131056396</v>
      </c>
      <c r="AX35">
        <v>-9.8765432098765515</v>
      </c>
      <c r="AY35">
        <v>-5.8139534883720927</v>
      </c>
      <c r="AZ35">
        <v>722237</v>
      </c>
      <c r="BA35">
        <v>67.239999999999995</v>
      </c>
      <c r="BB35">
        <v>485632.15879999998</v>
      </c>
      <c r="BC35">
        <f t="shared" si="3"/>
        <v>-11.18735181808662</v>
      </c>
      <c r="BD35">
        <v>31.150600000000001</v>
      </c>
      <c r="BE35">
        <f t="shared" si="4"/>
        <v>68.849400000000003</v>
      </c>
      <c r="BF35">
        <v>-12.2</v>
      </c>
      <c r="BG35">
        <v>0</v>
      </c>
      <c r="BH35">
        <v>140.88291746641076</v>
      </c>
      <c r="BI35">
        <v>140.87684449489217</v>
      </c>
    </row>
    <row r="36" spans="1:61" x14ac:dyDescent="0.2">
      <c r="A36" t="s">
        <v>75</v>
      </c>
      <c r="B36">
        <v>1</v>
      </c>
      <c r="C36" t="s">
        <v>66</v>
      </c>
      <c r="D36">
        <v>4</v>
      </c>
      <c r="E36">
        <v>2009</v>
      </c>
      <c r="F36">
        <f t="shared" si="0"/>
        <v>0</v>
      </c>
      <c r="G36" s="3">
        <v>4.46</v>
      </c>
      <c r="H36" s="4">
        <v>11791</v>
      </c>
      <c r="J36">
        <v>2.8946999999999998</v>
      </c>
      <c r="K36">
        <v>0</v>
      </c>
      <c r="L36">
        <v>1</v>
      </c>
      <c r="M36">
        <v>0</v>
      </c>
      <c r="N36" s="5">
        <v>5024.51</v>
      </c>
      <c r="O36" s="6">
        <v>-2.5861300141530359</v>
      </c>
      <c r="P36">
        <v>2.5710882331300295</v>
      </c>
      <c r="Q36" s="5">
        <v>142.22999999999999</v>
      </c>
      <c r="R36" s="6">
        <v>1.687281046686198</v>
      </c>
      <c r="S36">
        <v>0.44524236983842336</v>
      </c>
      <c r="T36" s="7">
        <v>42.3</v>
      </c>
      <c r="U36" s="6">
        <v>-1.3986013986014019</v>
      </c>
      <c r="V36" s="7">
        <v>17</v>
      </c>
      <c r="W36" s="6">
        <v>15.646258503401365</v>
      </c>
      <c r="X36" s="7">
        <v>128.6</v>
      </c>
      <c r="Y36" s="6">
        <v>-0.61823802163833952</v>
      </c>
      <c r="Z36">
        <v>1.4106583072100403</v>
      </c>
      <c r="AA36">
        <v>-0.61823802163833952</v>
      </c>
      <c r="AB36" s="6">
        <v>16.100000000000001</v>
      </c>
      <c r="AC36" s="6">
        <v>14.184397163120579</v>
      </c>
      <c r="AD36" s="6">
        <v>6.6</v>
      </c>
      <c r="AE36" s="6">
        <v>26.923076923076913</v>
      </c>
      <c r="AF36">
        <v>-1.886792452830182</v>
      </c>
      <c r="AG36" s="6"/>
      <c r="AH36" s="6"/>
      <c r="AI36">
        <f t="shared" si="2"/>
        <v>16.208053691275168</v>
      </c>
      <c r="AJ36" s="7">
        <v>48.3</v>
      </c>
      <c r="AK36" s="7">
        <v>32.700000000000003</v>
      </c>
      <c r="AL36" s="7">
        <v>19</v>
      </c>
      <c r="AM36" s="6">
        <v>4518.68</v>
      </c>
      <c r="AN36" s="6">
        <v>5.4052288801388455</v>
      </c>
      <c r="AO36" s="6">
        <v>1813.64</v>
      </c>
      <c r="AP36" s="6">
        <v>0.24430417527995893</v>
      </c>
      <c r="AQ36" s="6">
        <v>298</v>
      </c>
      <c r="AR36" s="6">
        <v>-6.7069081153584384E-2</v>
      </c>
      <c r="AS36" s="6">
        <v>286.89999999999998</v>
      </c>
      <c r="AT36" s="6">
        <v>-0.82958866228829387</v>
      </c>
      <c r="AU36" s="6">
        <v>11.1</v>
      </c>
      <c r="AV36">
        <f t="shared" si="1"/>
        <v>3.7248322147651005</v>
      </c>
      <c r="AW36">
        <v>2.9510395707578811</v>
      </c>
      <c r="AX36" s="6">
        <v>26.136363636363622</v>
      </c>
      <c r="AY36">
        <v>-98.232931726907637</v>
      </c>
      <c r="AZ36" s="6">
        <v>391518</v>
      </c>
      <c r="BA36" s="6">
        <v>69.27</v>
      </c>
      <c r="BB36" s="4">
        <v>271204.51860000001</v>
      </c>
      <c r="BD36" s="8">
        <v>35.578099999999999</v>
      </c>
      <c r="BE36">
        <f t="shared" si="4"/>
        <v>64.421899999999994</v>
      </c>
      <c r="BF36">
        <v>-1.5</v>
      </c>
      <c r="BG36">
        <v>1</v>
      </c>
      <c r="BH36">
        <v>65.014577259475217</v>
      </c>
      <c r="BI36">
        <v>65.032265181181401</v>
      </c>
    </row>
    <row r="37" spans="1:61" x14ac:dyDescent="0.2">
      <c r="A37" t="s">
        <v>75</v>
      </c>
      <c r="B37">
        <v>1</v>
      </c>
      <c r="C37" t="s">
        <v>66</v>
      </c>
      <c r="D37">
        <v>4</v>
      </c>
      <c r="E37">
        <v>2012</v>
      </c>
      <c r="F37">
        <f t="shared" si="0"/>
        <v>1</v>
      </c>
      <c r="G37" s="1">
        <v>17.57</v>
      </c>
      <c r="H37">
        <v>40611</v>
      </c>
      <c r="I37">
        <v>244.42371300144177</v>
      </c>
      <c r="J37">
        <v>2.8946999999999998</v>
      </c>
      <c r="K37">
        <v>0</v>
      </c>
      <c r="L37">
        <v>1</v>
      </c>
      <c r="M37">
        <v>1</v>
      </c>
      <c r="N37">
        <v>4187.22</v>
      </c>
      <c r="O37">
        <v>-9.1955543507725608</v>
      </c>
      <c r="P37">
        <v>-6.4683630315507576</v>
      </c>
      <c r="Q37">
        <v>122.47</v>
      </c>
      <c r="R37">
        <v>-3.6200519398756548</v>
      </c>
      <c r="S37">
        <v>-4.3003464377165299</v>
      </c>
      <c r="T37">
        <v>41.8</v>
      </c>
      <c r="U37">
        <v>0.23980815347720458</v>
      </c>
      <c r="V37">
        <v>32.700000000000003</v>
      </c>
      <c r="W37">
        <v>37.394957983193287</v>
      </c>
      <c r="X37">
        <v>106.3</v>
      </c>
      <c r="Y37">
        <v>-7.5652173913043494</v>
      </c>
      <c r="Z37">
        <v>-9.0189873417721547</v>
      </c>
      <c r="AA37">
        <v>-17.851622874806807</v>
      </c>
      <c r="AB37">
        <v>30.5</v>
      </c>
      <c r="AC37">
        <v>38.009049773755649</v>
      </c>
      <c r="AD37">
        <v>6.2</v>
      </c>
      <c r="AE37">
        <v>3.3333333333333361</v>
      </c>
      <c r="AF37">
        <v>-13.043478260869568</v>
      </c>
      <c r="AG37">
        <v>2.2000000000000002</v>
      </c>
      <c r="AH37">
        <v>29.411764705882366</v>
      </c>
      <c r="AI37">
        <f t="shared" si="2"/>
        <v>14.784946236559138</v>
      </c>
      <c r="AJ37" s="2">
        <v>44</v>
      </c>
      <c r="AK37" s="2">
        <v>32.700000000000003</v>
      </c>
      <c r="AL37" s="2">
        <v>23.3</v>
      </c>
      <c r="AM37">
        <v>3644.22</v>
      </c>
      <c r="AN37">
        <v>-6.5706792188713896</v>
      </c>
      <c r="AO37">
        <v>1459.7</v>
      </c>
      <c r="AP37">
        <v>-12.754245139233387</v>
      </c>
      <c r="AQ37">
        <v>297.60000000000002</v>
      </c>
      <c r="AR37">
        <v>0.10090817356206234</v>
      </c>
      <c r="AS37">
        <v>285.3</v>
      </c>
      <c r="AT37">
        <v>-0.17494751574527642</v>
      </c>
      <c r="AU37">
        <v>12.3</v>
      </c>
      <c r="AV37">
        <f t="shared" si="1"/>
        <v>4.133064516129032</v>
      </c>
      <c r="AW37">
        <v>3.8345105953582239</v>
      </c>
      <c r="AX37">
        <v>7.8947368421052655</v>
      </c>
      <c r="AY37">
        <v>4.5871559633027523</v>
      </c>
      <c r="AZ37">
        <v>388804</v>
      </c>
      <c r="BA37">
        <v>61</v>
      </c>
      <c r="BB37">
        <v>237170.44</v>
      </c>
      <c r="BC37">
        <f t="shared" si="3"/>
        <v>-12.549229922749527</v>
      </c>
      <c r="BD37">
        <v>35.534100000000002</v>
      </c>
      <c r="BE37">
        <f t="shared" si="4"/>
        <v>64.465900000000005</v>
      </c>
      <c r="BF37">
        <v>-12.2</v>
      </c>
      <c r="BG37">
        <v>0</v>
      </c>
      <c r="BH37">
        <v>208.66983372921615</v>
      </c>
      <c r="BI37">
        <v>208.73252467105263</v>
      </c>
    </row>
    <row r="38" spans="1:61" x14ac:dyDescent="0.2">
      <c r="A38" t="s">
        <v>75</v>
      </c>
      <c r="B38">
        <v>1</v>
      </c>
      <c r="C38" t="s">
        <v>67</v>
      </c>
      <c r="D38">
        <v>5</v>
      </c>
      <c r="E38">
        <v>2009</v>
      </c>
      <c r="F38">
        <f t="shared" si="0"/>
        <v>0</v>
      </c>
      <c r="G38" s="1">
        <v>4.28</v>
      </c>
      <c r="H38">
        <v>6112</v>
      </c>
      <c r="J38">
        <v>2.8946999999999998</v>
      </c>
      <c r="K38">
        <v>0</v>
      </c>
      <c r="L38">
        <v>1</v>
      </c>
      <c r="M38">
        <v>0</v>
      </c>
      <c r="N38">
        <v>4200.25</v>
      </c>
      <c r="O38">
        <v>-7.1189116753424297</v>
      </c>
      <c r="P38">
        <v>5.5277343476536087</v>
      </c>
      <c r="Q38">
        <v>96.7</v>
      </c>
      <c r="R38">
        <v>-3.101416313449926E-2</v>
      </c>
      <c r="S38">
        <v>5.6119663718746589</v>
      </c>
      <c r="T38">
        <v>43.4</v>
      </c>
      <c r="U38">
        <v>-0.45871559633028175</v>
      </c>
      <c r="V38">
        <v>9.1999999999999993</v>
      </c>
      <c r="W38">
        <v>14.999999999999991</v>
      </c>
      <c r="X38">
        <v>78.900000000000006</v>
      </c>
      <c r="Y38">
        <v>-1.2515644555694618</v>
      </c>
      <c r="Z38">
        <v>6.5333333333333412</v>
      </c>
      <c r="AA38">
        <v>-1.2515644555694618</v>
      </c>
      <c r="AB38">
        <v>7.8</v>
      </c>
      <c r="AC38">
        <v>5.4054054054053973</v>
      </c>
      <c r="AD38">
        <v>8.8000000000000007</v>
      </c>
      <c r="AE38">
        <v>12.820512820512832</v>
      </c>
      <c r="AF38">
        <v>16.417910447761191</v>
      </c>
      <c r="AG38">
        <v>1.4</v>
      </c>
      <c r="AI38">
        <f t="shared" si="2"/>
        <v>31.630309988518945</v>
      </c>
      <c r="AJ38" s="2">
        <v>55.1</v>
      </c>
      <c r="AK38" s="2">
        <v>32.5</v>
      </c>
      <c r="AL38" s="2">
        <v>12.4</v>
      </c>
      <c r="AM38">
        <v>2666.78</v>
      </c>
      <c r="AN38">
        <v>2.9231505495862757</v>
      </c>
      <c r="AO38">
        <v>1443.23</v>
      </c>
      <c r="AP38">
        <v>-1.0951131091481019</v>
      </c>
      <c r="AQ38">
        <v>174.2</v>
      </c>
      <c r="AR38">
        <v>-0.11467889908257858</v>
      </c>
      <c r="AS38">
        <v>160.5</v>
      </c>
      <c r="AT38">
        <v>-1.5941140404659684</v>
      </c>
      <c r="AU38">
        <v>13.7</v>
      </c>
      <c r="AV38">
        <f t="shared" si="1"/>
        <v>7.8645235361653274</v>
      </c>
      <c r="AW38">
        <v>6.4220183486238529</v>
      </c>
      <c r="AX38">
        <v>22.321428571428573</v>
      </c>
      <c r="AY38">
        <v>1.8181818181818117</v>
      </c>
      <c r="AZ38">
        <v>239976</v>
      </c>
      <c r="BA38">
        <v>60.96</v>
      </c>
      <c r="BB38">
        <v>146289.36960000001</v>
      </c>
      <c r="BD38">
        <v>35.318600000000004</v>
      </c>
      <c r="BE38">
        <f t="shared" si="4"/>
        <v>64.681399999999996</v>
      </c>
      <c r="BF38">
        <v>-1.5</v>
      </c>
      <c r="BG38">
        <v>1</v>
      </c>
      <c r="BH38">
        <v>36.675235646958015</v>
      </c>
      <c r="BI38">
        <v>36.702095718489161</v>
      </c>
    </row>
    <row r="39" spans="1:61" x14ac:dyDescent="0.2">
      <c r="A39" t="s">
        <v>75</v>
      </c>
      <c r="B39">
        <v>1</v>
      </c>
      <c r="C39" t="s">
        <v>67</v>
      </c>
      <c r="D39">
        <v>5</v>
      </c>
      <c r="E39">
        <v>2012</v>
      </c>
      <c r="F39">
        <f t="shared" si="0"/>
        <v>1</v>
      </c>
      <c r="G39" s="1">
        <v>18.149999999999999</v>
      </c>
      <c r="H39">
        <v>23046</v>
      </c>
      <c r="I39">
        <v>277.06151832460733</v>
      </c>
      <c r="J39">
        <v>2.8946999999999998</v>
      </c>
      <c r="K39">
        <v>0</v>
      </c>
      <c r="L39">
        <v>1</v>
      </c>
      <c r="M39">
        <v>1</v>
      </c>
      <c r="N39">
        <v>3259.88</v>
      </c>
      <c r="O39">
        <v>-6.3059023706054145</v>
      </c>
      <c r="P39">
        <v>-12.851983027667705</v>
      </c>
      <c r="Q39">
        <v>87.74</v>
      </c>
      <c r="R39">
        <v>1.2579342181188564</v>
      </c>
      <c r="S39">
        <v>-6.1111713078340015</v>
      </c>
      <c r="T39">
        <v>41.3</v>
      </c>
      <c r="U39">
        <v>-1.4319809069212446</v>
      </c>
      <c r="V39">
        <v>13.9</v>
      </c>
      <c r="W39">
        <v>4.5112781954887193</v>
      </c>
      <c r="X39">
        <v>75.5</v>
      </c>
      <c r="Y39">
        <v>-1.1780104712041959</v>
      </c>
      <c r="Z39">
        <v>2.6881720430107525</v>
      </c>
      <c r="AA39">
        <v>-5.5068836045056386</v>
      </c>
      <c r="AB39">
        <v>12.3</v>
      </c>
      <c r="AC39">
        <v>5.1282051282051411</v>
      </c>
      <c r="AD39">
        <v>5</v>
      </c>
      <c r="AE39">
        <v>4.1666666666666705</v>
      </c>
      <c r="AF39">
        <v>-38.46153846153846</v>
      </c>
      <c r="AG39">
        <v>1.6</v>
      </c>
      <c r="AH39">
        <v>0</v>
      </c>
      <c r="AI39">
        <f t="shared" si="2"/>
        <v>27.298686464877214</v>
      </c>
      <c r="AJ39" s="2">
        <v>47.8</v>
      </c>
      <c r="AK39" s="2">
        <v>37.5</v>
      </c>
      <c r="AL39" s="2">
        <v>14.7</v>
      </c>
      <c r="AM39">
        <v>2323.5500000000002</v>
      </c>
      <c r="AN39">
        <v>-2.9849188322533147</v>
      </c>
      <c r="AO39">
        <v>1082.78</v>
      </c>
      <c r="AP39">
        <v>-8.4291090532369299</v>
      </c>
      <c r="AQ39">
        <v>175.1</v>
      </c>
      <c r="AR39">
        <v>0.51664753157290799</v>
      </c>
      <c r="AS39">
        <v>166</v>
      </c>
      <c r="AT39">
        <v>0.60606060606060608</v>
      </c>
      <c r="AU39">
        <v>9.1</v>
      </c>
      <c r="AV39">
        <f t="shared" si="1"/>
        <v>5.1970302684180467</v>
      </c>
      <c r="AW39">
        <v>5.2238805970149258</v>
      </c>
      <c r="AX39">
        <v>0</v>
      </c>
      <c r="AY39">
        <v>-34.057971014492757</v>
      </c>
      <c r="AZ39">
        <v>239236</v>
      </c>
      <c r="BA39">
        <v>54.38</v>
      </c>
      <c r="BB39">
        <v>130096.53680000002</v>
      </c>
      <c r="BC39">
        <f t="shared" si="3"/>
        <v>-11.069042709170297</v>
      </c>
      <c r="BD39">
        <v>35.299100000000003</v>
      </c>
      <c r="BE39">
        <f t="shared" si="4"/>
        <v>64.70089999999999</v>
      </c>
      <c r="BF39">
        <v>-12.2</v>
      </c>
      <c r="BG39">
        <v>1</v>
      </c>
      <c r="BH39">
        <v>135.95505617977526</v>
      </c>
      <c r="BI39">
        <v>135.89244648859014</v>
      </c>
    </row>
    <row r="40" spans="1:61" x14ac:dyDescent="0.2">
      <c r="A40" t="s">
        <v>75</v>
      </c>
      <c r="B40">
        <v>1</v>
      </c>
      <c r="C40" t="s">
        <v>68</v>
      </c>
      <c r="D40">
        <v>6</v>
      </c>
      <c r="E40">
        <v>2009</v>
      </c>
      <c r="F40">
        <f t="shared" si="0"/>
        <v>0</v>
      </c>
      <c r="G40" s="1">
        <v>3.2</v>
      </c>
      <c r="H40">
        <v>15937</v>
      </c>
      <c r="J40">
        <v>2.8946999999999998</v>
      </c>
      <c r="K40">
        <v>0</v>
      </c>
      <c r="L40">
        <v>1</v>
      </c>
      <c r="M40">
        <v>0</v>
      </c>
      <c r="N40">
        <v>10889.66</v>
      </c>
      <c r="O40">
        <v>-4.1802136962338716</v>
      </c>
      <c r="P40">
        <v>1.0766048126591941</v>
      </c>
      <c r="Q40">
        <v>279.39999999999998</v>
      </c>
      <c r="R40">
        <v>-1.4948526300944893</v>
      </c>
      <c r="S40">
        <v>-0.10565612453335613</v>
      </c>
      <c r="T40">
        <v>43.1</v>
      </c>
      <c r="U40">
        <v>1.8912529550827526</v>
      </c>
      <c r="V40">
        <v>28.8</v>
      </c>
      <c r="W40">
        <v>-0.68965517241379071</v>
      </c>
      <c r="X40">
        <v>255.6</v>
      </c>
      <c r="Y40">
        <v>0.27461749705766519</v>
      </c>
      <c r="Z40">
        <v>0.75098814229249233</v>
      </c>
      <c r="AA40">
        <v>0.27461749705766519</v>
      </c>
      <c r="AB40">
        <v>27.7</v>
      </c>
      <c r="AC40">
        <v>-1.773049645390071</v>
      </c>
      <c r="AD40">
        <v>10.5</v>
      </c>
      <c r="AE40">
        <v>7.1428571428571352</v>
      </c>
      <c r="AF40">
        <v>-10.091743119266052</v>
      </c>
      <c r="AI40">
        <f t="shared" si="2"/>
        <v>7.9762912785774764</v>
      </c>
      <c r="AJ40" s="2">
        <v>47.1</v>
      </c>
      <c r="AK40" s="2">
        <v>34.6</v>
      </c>
      <c r="AL40" s="2">
        <v>18.2</v>
      </c>
      <c r="AM40">
        <v>8776.52</v>
      </c>
      <c r="AN40">
        <v>-0.26239799263831176</v>
      </c>
      <c r="AO40">
        <v>3891.14</v>
      </c>
      <c r="AP40">
        <v>0.30701969205228496</v>
      </c>
      <c r="AQ40">
        <v>590.5</v>
      </c>
      <c r="AR40">
        <v>-0.23652644027707001</v>
      </c>
      <c r="AS40">
        <v>572.79999999999995</v>
      </c>
      <c r="AT40">
        <v>-0.38260869565218181</v>
      </c>
      <c r="AU40">
        <v>17.7</v>
      </c>
      <c r="AV40">
        <f t="shared" si="1"/>
        <v>2.9974597798475866</v>
      </c>
      <c r="AW40">
        <v>2.8552120290589622</v>
      </c>
      <c r="AX40">
        <v>4.7337278106508922</v>
      </c>
      <c r="AY40">
        <v>-10.582010582010582</v>
      </c>
      <c r="AZ40">
        <v>708842</v>
      </c>
      <c r="BA40">
        <v>71.930000000000007</v>
      </c>
      <c r="BB40">
        <v>509870.05060000002</v>
      </c>
      <c r="BD40">
        <v>36.057099999999998</v>
      </c>
      <c r="BE40">
        <f t="shared" si="4"/>
        <v>63.942900000000002</v>
      </c>
      <c r="BF40">
        <v>-1.5</v>
      </c>
      <c r="BG40">
        <v>1</v>
      </c>
      <c r="BH40">
        <v>54.145516074450086</v>
      </c>
      <c r="BI40">
        <v>54.093408458353132</v>
      </c>
    </row>
    <row r="41" spans="1:61" x14ac:dyDescent="0.2">
      <c r="A41" t="s">
        <v>75</v>
      </c>
      <c r="B41">
        <v>1</v>
      </c>
      <c r="C41" t="s">
        <v>68</v>
      </c>
      <c r="D41">
        <v>6</v>
      </c>
      <c r="E41">
        <v>2012</v>
      </c>
      <c r="F41">
        <f t="shared" si="0"/>
        <v>1</v>
      </c>
      <c r="G41" s="1">
        <v>18.07</v>
      </c>
      <c r="H41">
        <v>79176</v>
      </c>
      <c r="I41">
        <v>396.80617431135096</v>
      </c>
      <c r="J41">
        <v>2.8946999999999998</v>
      </c>
      <c r="K41">
        <v>0</v>
      </c>
      <c r="L41">
        <v>1</v>
      </c>
      <c r="M41">
        <v>1</v>
      </c>
      <c r="N41">
        <v>8956.6</v>
      </c>
      <c r="O41">
        <v>-6.8045982752305711</v>
      </c>
      <c r="P41">
        <v>-9.9408793043830279</v>
      </c>
      <c r="Q41">
        <v>238.69</v>
      </c>
      <c r="R41">
        <v>-6.9579792624931871</v>
      </c>
      <c r="S41">
        <v>-6.5802410691526134</v>
      </c>
      <c r="T41">
        <v>43.2</v>
      </c>
      <c r="U41">
        <v>0.46511627906977404</v>
      </c>
      <c r="V41">
        <v>72.8</v>
      </c>
      <c r="W41">
        <v>43.025540275049117</v>
      </c>
      <c r="X41">
        <v>202.6</v>
      </c>
      <c r="Y41">
        <v>-11.334792122538294</v>
      </c>
      <c r="Z41">
        <v>-8.9641434262948199</v>
      </c>
      <c r="AA41">
        <v>-20.517850137308752</v>
      </c>
      <c r="AB41">
        <v>68.900000000000006</v>
      </c>
      <c r="AC41">
        <v>44.142259414225961</v>
      </c>
      <c r="AD41">
        <v>9</v>
      </c>
      <c r="AE41">
        <v>-14.285714285714286</v>
      </c>
      <c r="AF41">
        <v>-7.8947368421052655</v>
      </c>
      <c r="AG41">
        <v>3.9</v>
      </c>
      <c r="AH41">
        <v>25.806451612903221</v>
      </c>
      <c r="AI41">
        <f t="shared" si="2"/>
        <v>7.7762383096640111</v>
      </c>
      <c r="AJ41" s="2">
        <v>44.9</v>
      </c>
      <c r="AK41" s="2">
        <v>34.5</v>
      </c>
      <c r="AL41" s="2">
        <v>20.6</v>
      </c>
      <c r="AM41">
        <v>6328.31</v>
      </c>
      <c r="AN41">
        <v>-10.759773920793299</v>
      </c>
      <c r="AO41">
        <v>3044.67</v>
      </c>
      <c r="AP41">
        <v>-9.6169659475810647</v>
      </c>
      <c r="AQ41">
        <v>577.4</v>
      </c>
      <c r="AR41">
        <v>-0.9435580717104135</v>
      </c>
      <c r="AS41">
        <v>558</v>
      </c>
      <c r="AT41">
        <v>-0.76471634358882357</v>
      </c>
      <c r="AU41">
        <v>19.2</v>
      </c>
      <c r="AV41">
        <f t="shared" si="1"/>
        <v>3.3252511257360582</v>
      </c>
      <c r="AW41">
        <v>3.5168982672842684</v>
      </c>
      <c r="AX41">
        <v>-6.3414634146341493</v>
      </c>
      <c r="AY41">
        <v>-1.4423076923076956</v>
      </c>
      <c r="AZ41">
        <v>704147</v>
      </c>
      <c r="BA41">
        <v>63.64</v>
      </c>
      <c r="BB41">
        <v>448119.1508</v>
      </c>
      <c r="BC41">
        <f t="shared" si="3"/>
        <v>-12.11110551155797</v>
      </c>
      <c r="BD41">
        <v>36.063299999999998</v>
      </c>
      <c r="BE41">
        <f t="shared" si="4"/>
        <v>63.936700000000002</v>
      </c>
      <c r="BF41">
        <v>-12.2</v>
      </c>
      <c r="BG41">
        <v>0</v>
      </c>
      <c r="BH41">
        <v>228.44500632111252</v>
      </c>
      <c r="BI41">
        <v>228.44942004731953</v>
      </c>
    </row>
    <row r="42" spans="1:61" x14ac:dyDescent="0.2">
      <c r="A42" t="s">
        <v>75</v>
      </c>
      <c r="B42">
        <v>1</v>
      </c>
      <c r="C42" t="s">
        <v>69</v>
      </c>
      <c r="D42">
        <v>7</v>
      </c>
      <c r="E42">
        <v>2009</v>
      </c>
      <c r="F42">
        <f t="shared" si="0"/>
        <v>0</v>
      </c>
      <c r="G42" s="1">
        <v>3.47</v>
      </c>
      <c r="H42">
        <v>14121</v>
      </c>
      <c r="J42">
        <v>2.8946999999999998</v>
      </c>
      <c r="K42">
        <v>0</v>
      </c>
      <c r="L42">
        <v>1</v>
      </c>
      <c r="M42">
        <v>0</v>
      </c>
      <c r="N42">
        <v>10404.879999999999</v>
      </c>
      <c r="O42">
        <v>-4.3622529406303814</v>
      </c>
      <c r="P42">
        <v>3.0011919560481592</v>
      </c>
      <c r="Q42">
        <v>225.42</v>
      </c>
      <c r="R42">
        <v>-3.0409910103660462</v>
      </c>
      <c r="S42">
        <v>2.477189579935648</v>
      </c>
      <c r="T42">
        <v>43.2</v>
      </c>
      <c r="U42">
        <v>-0.46082949308754778</v>
      </c>
      <c r="V42">
        <v>25</v>
      </c>
      <c r="W42">
        <v>21.951219512195124</v>
      </c>
      <c r="X42">
        <v>192.6</v>
      </c>
      <c r="Y42">
        <v>-4.3694141012909684</v>
      </c>
      <c r="Z42">
        <v>-1.9951338199513355</v>
      </c>
      <c r="AA42">
        <v>-4.3694141012909684</v>
      </c>
      <c r="AB42">
        <v>23</v>
      </c>
      <c r="AC42">
        <v>19.170984455958546</v>
      </c>
      <c r="AD42">
        <v>21.2</v>
      </c>
      <c r="AE42">
        <v>9.2783505154639219</v>
      </c>
      <c r="AF42">
        <v>15.476190476190462</v>
      </c>
      <c r="AG42">
        <v>2.1</v>
      </c>
      <c r="AI42">
        <f t="shared" si="2"/>
        <v>10.430743243243242</v>
      </c>
      <c r="AJ42" s="2">
        <v>49.4</v>
      </c>
      <c r="AK42" s="2">
        <v>35.200000000000003</v>
      </c>
      <c r="AL42" s="2">
        <v>15.4</v>
      </c>
      <c r="AM42">
        <v>7398.05</v>
      </c>
      <c r="AN42">
        <v>3.7917836970276921</v>
      </c>
      <c r="AO42">
        <v>3759.5</v>
      </c>
      <c r="AP42">
        <v>-0.42299369350040661</v>
      </c>
      <c r="AQ42">
        <v>473.6</v>
      </c>
      <c r="AR42">
        <v>4.2247570764690642E-2</v>
      </c>
      <c r="AS42">
        <v>439.9</v>
      </c>
      <c r="AT42">
        <v>-0.63248249378812094</v>
      </c>
      <c r="AU42">
        <v>33.700000000000003</v>
      </c>
      <c r="AV42">
        <f t="shared" si="1"/>
        <v>7.1157094594594597</v>
      </c>
      <c r="AW42">
        <v>6.4850021123785382</v>
      </c>
      <c r="AX42">
        <v>9.7719869706840505</v>
      </c>
      <c r="AY42">
        <v>21.825396825396826</v>
      </c>
      <c r="AZ42">
        <v>558233</v>
      </c>
      <c r="BA42">
        <v>74.61</v>
      </c>
      <c r="BB42">
        <v>416497.64130000002</v>
      </c>
      <c r="BD42">
        <v>37.638599999999997</v>
      </c>
      <c r="BE42">
        <f t="shared" si="4"/>
        <v>62.361400000000003</v>
      </c>
      <c r="BF42">
        <v>-1.5</v>
      </c>
      <c r="BG42">
        <v>0</v>
      </c>
      <c r="BH42">
        <v>56.422764227642276</v>
      </c>
      <c r="BI42">
        <v>56.490778893467215</v>
      </c>
    </row>
    <row r="43" spans="1:61" x14ac:dyDescent="0.2">
      <c r="A43" t="s">
        <v>75</v>
      </c>
      <c r="B43">
        <v>1</v>
      </c>
      <c r="C43" t="s">
        <v>69</v>
      </c>
      <c r="D43">
        <v>7</v>
      </c>
      <c r="E43">
        <v>2012</v>
      </c>
      <c r="F43">
        <f t="shared" si="0"/>
        <v>1</v>
      </c>
      <c r="G43" s="1">
        <v>17.32</v>
      </c>
      <c r="H43">
        <v>62770</v>
      </c>
      <c r="I43">
        <v>344.51526095885561</v>
      </c>
      <c r="J43">
        <v>2.8946999999999998</v>
      </c>
      <c r="K43">
        <v>0</v>
      </c>
      <c r="L43">
        <v>1</v>
      </c>
      <c r="M43">
        <v>1</v>
      </c>
      <c r="N43">
        <v>8628.0300000000007</v>
      </c>
      <c r="O43">
        <v>-6.9598693043042239</v>
      </c>
      <c r="P43">
        <v>-6.358961102432648</v>
      </c>
      <c r="Q43">
        <v>193.74</v>
      </c>
      <c r="R43">
        <v>-7.9882218844984765</v>
      </c>
      <c r="S43">
        <v>-6.0083921078475173</v>
      </c>
      <c r="T43">
        <v>43.4</v>
      </c>
      <c r="U43">
        <v>0.46296296296295308</v>
      </c>
      <c r="V43">
        <v>66.3</v>
      </c>
      <c r="W43">
        <v>42.887931034482754</v>
      </c>
      <c r="X43">
        <v>155.1</v>
      </c>
      <c r="Y43">
        <v>-14.167127836192583</v>
      </c>
      <c r="Z43">
        <v>-5.49163179916318</v>
      </c>
      <c r="AA43">
        <v>-22.989076464746777</v>
      </c>
      <c r="AB43">
        <v>59.8</v>
      </c>
      <c r="AC43">
        <v>43.062200956937801</v>
      </c>
      <c r="AD43">
        <v>16.2</v>
      </c>
      <c r="AE43">
        <v>-6.3583815028901816</v>
      </c>
      <c r="AF43">
        <v>-21.36363636363636</v>
      </c>
      <c r="AG43">
        <v>6.4</v>
      </c>
      <c r="AH43">
        <v>39.13043478260871</v>
      </c>
      <c r="AI43">
        <f t="shared" si="2"/>
        <v>9.1556672952021785</v>
      </c>
      <c r="AJ43" s="2">
        <v>43.7</v>
      </c>
      <c r="AK43" s="2">
        <v>39.1</v>
      </c>
      <c r="AL43" s="2">
        <v>17.3</v>
      </c>
      <c r="AM43">
        <v>5063.5</v>
      </c>
      <c r="AN43">
        <v>-18.263146340203527</v>
      </c>
      <c r="AO43">
        <v>2882.66</v>
      </c>
      <c r="AP43">
        <v>-13.232740067844775</v>
      </c>
      <c r="AQ43">
        <v>477.3</v>
      </c>
      <c r="AR43">
        <v>0.52653748946925016</v>
      </c>
      <c r="AS43">
        <v>448.4</v>
      </c>
      <c r="AT43">
        <v>0.67355186349348906</v>
      </c>
      <c r="AU43">
        <v>28.9</v>
      </c>
      <c r="AV43">
        <f t="shared" si="1"/>
        <v>6.0548921014037296</v>
      </c>
      <c r="AW43">
        <v>6.1920808761583821</v>
      </c>
      <c r="AX43">
        <v>-1.7006802721088436</v>
      </c>
      <c r="AY43">
        <v>-12.500000000000007</v>
      </c>
      <c r="AZ43">
        <v>549939</v>
      </c>
      <c r="BA43">
        <v>67.37</v>
      </c>
      <c r="BB43">
        <v>370493.90430000005</v>
      </c>
      <c r="BC43">
        <f t="shared" si="3"/>
        <v>-11.045377557579931</v>
      </c>
      <c r="BD43">
        <v>37.632599999999996</v>
      </c>
      <c r="BE43">
        <f t="shared" si="4"/>
        <v>62.367400000000004</v>
      </c>
      <c r="BF43">
        <v>-12.2</v>
      </c>
      <c r="BG43">
        <v>0</v>
      </c>
      <c r="BH43">
        <v>222.33632862644416</v>
      </c>
      <c r="BI43">
        <v>222.31273242429609</v>
      </c>
    </row>
    <row r="44" spans="1:61" x14ac:dyDescent="0.2">
      <c r="A44" t="s">
        <v>75</v>
      </c>
      <c r="B44">
        <v>1</v>
      </c>
      <c r="C44" t="s">
        <v>70</v>
      </c>
      <c r="D44">
        <v>8</v>
      </c>
      <c r="E44">
        <v>2009</v>
      </c>
      <c r="F44">
        <f t="shared" si="0"/>
        <v>0</v>
      </c>
      <c r="G44" s="1">
        <v>3.48</v>
      </c>
      <c r="H44">
        <v>15279</v>
      </c>
      <c r="J44">
        <v>2.8946999999999998</v>
      </c>
      <c r="K44">
        <v>0</v>
      </c>
      <c r="L44">
        <v>1</v>
      </c>
      <c r="M44">
        <v>0</v>
      </c>
      <c r="N44">
        <v>9912.1200000000008</v>
      </c>
      <c r="O44">
        <v>-1.883998436022944</v>
      </c>
      <c r="P44">
        <v>3.1947896205089252</v>
      </c>
      <c r="Q44">
        <v>245.45</v>
      </c>
      <c r="R44">
        <v>0.46250818598559079</v>
      </c>
      <c r="S44">
        <v>1.4955134596211341</v>
      </c>
      <c r="T44">
        <v>44.2</v>
      </c>
      <c r="U44">
        <v>1.8433179723502402</v>
      </c>
      <c r="V44">
        <v>20.5</v>
      </c>
      <c r="W44">
        <v>13.259668508287284</v>
      </c>
      <c r="X44">
        <v>218.1</v>
      </c>
      <c r="Y44">
        <v>-2.8940338379341051</v>
      </c>
      <c r="Z44">
        <v>-0.31069684864625702</v>
      </c>
      <c r="AA44">
        <v>-2.8940338379341051</v>
      </c>
      <c r="AB44">
        <v>19</v>
      </c>
      <c r="AC44">
        <v>13.772455089820363</v>
      </c>
      <c r="AD44">
        <v>20.6</v>
      </c>
      <c r="AE44">
        <v>30.37974683544304</v>
      </c>
      <c r="AF44">
        <v>22.480620155038764</v>
      </c>
      <c r="AG44">
        <v>1.5</v>
      </c>
      <c r="AH44">
        <v>7.1428571428571495</v>
      </c>
      <c r="AI44">
        <f t="shared" si="2"/>
        <v>10.097581671616462</v>
      </c>
      <c r="AJ44" s="2">
        <v>47.6</v>
      </c>
      <c r="AK44" s="2">
        <v>37.4</v>
      </c>
      <c r="AL44" s="2">
        <v>15</v>
      </c>
      <c r="AM44">
        <v>7680.73</v>
      </c>
      <c r="AN44">
        <v>4.7562738679759899</v>
      </c>
      <c r="AO44">
        <v>3438.49</v>
      </c>
      <c r="AP44">
        <v>1.239551406051717</v>
      </c>
      <c r="AQ44">
        <v>471.4</v>
      </c>
      <c r="AR44">
        <v>-0.12711864406780143</v>
      </c>
      <c r="AS44">
        <v>440.9</v>
      </c>
      <c r="AT44">
        <v>-1.4087656529517021</v>
      </c>
      <c r="AU44">
        <v>30.5</v>
      </c>
      <c r="AV44">
        <f t="shared" si="1"/>
        <v>6.4700890963088673</v>
      </c>
      <c r="AW44">
        <v>5.2330508474576272</v>
      </c>
      <c r="AX44">
        <v>23.481781376518224</v>
      </c>
      <c r="AY44" s="2">
        <v>23.499999999999996</v>
      </c>
      <c r="AZ44">
        <v>718589</v>
      </c>
      <c r="BA44">
        <v>62.45</v>
      </c>
      <c r="BB44">
        <v>448758.83050000004</v>
      </c>
      <c r="BD44">
        <v>46.539700000000003</v>
      </c>
      <c r="BE44">
        <f t="shared" si="4"/>
        <v>53.460299999999997</v>
      </c>
      <c r="BF44">
        <v>-1.5</v>
      </c>
      <c r="BG44">
        <v>1</v>
      </c>
      <c r="BH44">
        <v>71.020408163265301</v>
      </c>
      <c r="BI44">
        <v>71.144533432669022</v>
      </c>
    </row>
    <row r="45" spans="1:61" x14ac:dyDescent="0.2">
      <c r="A45" t="s">
        <v>75</v>
      </c>
      <c r="B45">
        <v>1</v>
      </c>
      <c r="C45" t="s">
        <v>70</v>
      </c>
      <c r="D45">
        <v>8</v>
      </c>
      <c r="E45">
        <v>2012</v>
      </c>
      <c r="F45">
        <f t="shared" si="0"/>
        <v>1</v>
      </c>
      <c r="G45" s="1">
        <v>13.42</v>
      </c>
      <c r="H45">
        <v>52809</v>
      </c>
      <c r="I45">
        <v>245.63125859022188</v>
      </c>
      <c r="J45">
        <v>2.8946999999999998</v>
      </c>
      <c r="K45">
        <v>0</v>
      </c>
      <c r="L45">
        <v>1</v>
      </c>
      <c r="M45">
        <v>1</v>
      </c>
      <c r="N45">
        <v>8270.49</v>
      </c>
      <c r="O45">
        <v>-6.0815145985194334</v>
      </c>
      <c r="P45">
        <v>-6.6157717640396525</v>
      </c>
      <c r="Q45">
        <v>215.35</v>
      </c>
      <c r="R45">
        <v>-5.4238032498902049</v>
      </c>
      <c r="S45">
        <v>-4.4962670916869394</v>
      </c>
      <c r="T45">
        <v>43.6</v>
      </c>
      <c r="U45">
        <v>0.46082949308756416</v>
      </c>
      <c r="V45">
        <v>46.9</v>
      </c>
      <c r="W45">
        <v>37.536656891495596</v>
      </c>
      <c r="X45">
        <v>179.9</v>
      </c>
      <c r="Y45">
        <v>-7.932446264073695</v>
      </c>
      <c r="Z45">
        <v>-6.6411849020544693</v>
      </c>
      <c r="AA45">
        <v>-19.902048085485305</v>
      </c>
      <c r="AB45">
        <v>41.5</v>
      </c>
      <c r="AC45">
        <v>40.202702702702695</v>
      </c>
      <c r="AD45">
        <v>17.3</v>
      </c>
      <c r="AE45">
        <v>-6.9892473118279597</v>
      </c>
      <c r="AF45">
        <v>-4.6153846153846079</v>
      </c>
      <c r="AG45">
        <v>5.4</v>
      </c>
      <c r="AH45">
        <v>20.000000000000007</v>
      </c>
      <c r="AI45">
        <f t="shared" si="2"/>
        <v>8.6644125105663576</v>
      </c>
      <c r="AJ45" s="2">
        <v>41</v>
      </c>
      <c r="AK45" s="2">
        <v>41.3</v>
      </c>
      <c r="AL45" s="2">
        <v>17.7</v>
      </c>
      <c r="AM45">
        <v>5972.68</v>
      </c>
      <c r="AN45">
        <v>-5.9530070511467876</v>
      </c>
      <c r="AO45">
        <v>2651.56</v>
      </c>
      <c r="AP45">
        <v>-11.747046097520389</v>
      </c>
      <c r="AQ45">
        <v>473.2</v>
      </c>
      <c r="AR45">
        <v>0.3818413237165913</v>
      </c>
      <c r="AS45">
        <v>440.5</v>
      </c>
      <c r="AT45">
        <v>0.47901459854015122</v>
      </c>
      <c r="AU45">
        <v>32.700000000000003</v>
      </c>
      <c r="AV45">
        <f t="shared" si="1"/>
        <v>6.9103972950126806</v>
      </c>
      <c r="AW45">
        <v>6.9792108612643196</v>
      </c>
      <c r="AX45">
        <v>-0.60790273556229713</v>
      </c>
      <c r="AY45">
        <v>8.5808580858085737</v>
      </c>
      <c r="AZ45">
        <v>707348</v>
      </c>
      <c r="BA45">
        <v>56.86</v>
      </c>
      <c r="BB45">
        <v>402198.07280000002</v>
      </c>
      <c r="BC45">
        <f t="shared" si="3"/>
        <v>-10.375452143888232</v>
      </c>
      <c r="BD45">
        <v>46.541499999999999</v>
      </c>
      <c r="BE45">
        <f t="shared" si="4"/>
        <v>53.458500000000001</v>
      </c>
      <c r="BF45">
        <v>-12.2</v>
      </c>
      <c r="BG45">
        <v>0</v>
      </c>
      <c r="BH45">
        <v>219.281045751634</v>
      </c>
      <c r="BI45">
        <v>219.42493871276022</v>
      </c>
    </row>
    <row r="46" spans="1:61" x14ac:dyDescent="0.2">
      <c r="A46" t="s">
        <v>75</v>
      </c>
      <c r="B46">
        <v>1</v>
      </c>
      <c r="C46" t="s">
        <v>71</v>
      </c>
      <c r="D46">
        <v>9</v>
      </c>
      <c r="E46">
        <v>2009</v>
      </c>
      <c r="F46">
        <f t="shared" si="0"/>
        <v>0</v>
      </c>
      <c r="G46" s="1">
        <v>6.82</v>
      </c>
      <c r="H46">
        <v>133584</v>
      </c>
      <c r="J46">
        <v>2.8946999999999998</v>
      </c>
      <c r="K46">
        <v>0</v>
      </c>
      <c r="L46">
        <v>1</v>
      </c>
      <c r="M46">
        <v>0</v>
      </c>
      <c r="N46">
        <v>116000.89</v>
      </c>
      <c r="O46">
        <v>-0.61349278005403751</v>
      </c>
      <c r="P46">
        <v>4.2041941502167113</v>
      </c>
      <c r="Q46">
        <v>1884.92</v>
      </c>
      <c r="R46">
        <v>0.43853806435799297</v>
      </c>
      <c r="S46">
        <v>2.2151174823803701</v>
      </c>
      <c r="T46">
        <v>41.3</v>
      </c>
      <c r="U46">
        <v>-0.48192771084338032</v>
      </c>
      <c r="V46">
        <v>175</v>
      </c>
      <c r="W46">
        <v>37.254901960784316</v>
      </c>
      <c r="X46">
        <v>1502.9</v>
      </c>
      <c r="Y46">
        <v>-3.5984605516356583</v>
      </c>
      <c r="Z46">
        <v>7.7031711387857582E-2</v>
      </c>
      <c r="AA46">
        <v>-3.5984605516356583</v>
      </c>
      <c r="AB46">
        <v>149.1</v>
      </c>
      <c r="AC46">
        <v>30.446194225721783</v>
      </c>
      <c r="AD46">
        <v>250.2</v>
      </c>
      <c r="AE46">
        <v>13.417951042611058</v>
      </c>
      <c r="AF46">
        <v>17.465388711395089</v>
      </c>
      <c r="AG46">
        <v>25.8</v>
      </c>
      <c r="AH46">
        <v>96.946564885496187</v>
      </c>
      <c r="AI46">
        <f t="shared" si="2"/>
        <v>0.80621857481361614</v>
      </c>
      <c r="AJ46" s="2">
        <v>27.9</v>
      </c>
      <c r="AK46" s="2">
        <v>43.8</v>
      </c>
      <c r="AL46" s="2">
        <v>28.3</v>
      </c>
      <c r="AM46">
        <v>67817.7</v>
      </c>
      <c r="AN46">
        <v>1.9108098397307136</v>
      </c>
      <c r="AO46">
        <v>40412.58</v>
      </c>
      <c r="AP46">
        <v>3.1104926407383693</v>
      </c>
      <c r="AQ46">
        <v>3460.6</v>
      </c>
      <c r="AR46">
        <v>-0.10968710310588217</v>
      </c>
      <c r="AS46">
        <v>3091.2</v>
      </c>
      <c r="AT46">
        <v>-1.8199142448785193</v>
      </c>
      <c r="AU46">
        <v>368.1</v>
      </c>
      <c r="AV46">
        <f t="shared" si="1"/>
        <v>10.636883777379646</v>
      </c>
      <c r="AW46">
        <v>9.063618519801409</v>
      </c>
      <c r="AX46">
        <v>17.229299363057329</v>
      </c>
      <c r="AY46">
        <v>14.473204520597882</v>
      </c>
      <c r="AZ46">
        <v>2808623</v>
      </c>
      <c r="BA46">
        <v>71.709999999999994</v>
      </c>
      <c r="BB46">
        <v>2014063.5532999998</v>
      </c>
      <c r="BD46">
        <v>25.128</v>
      </c>
      <c r="BE46">
        <f t="shared" si="4"/>
        <v>74.872</v>
      </c>
      <c r="BF46">
        <v>-1.5</v>
      </c>
      <c r="BG46">
        <v>1</v>
      </c>
      <c r="BH46">
        <v>66.731898238747547</v>
      </c>
      <c r="BI46">
        <v>66.727941176470594</v>
      </c>
    </row>
    <row r="47" spans="1:61" x14ac:dyDescent="0.2">
      <c r="A47" t="s">
        <v>75</v>
      </c>
      <c r="B47">
        <v>1</v>
      </c>
      <c r="C47" t="s">
        <v>71</v>
      </c>
      <c r="D47">
        <v>9</v>
      </c>
      <c r="E47">
        <v>2012</v>
      </c>
      <c r="F47">
        <f t="shared" si="0"/>
        <v>1</v>
      </c>
      <c r="G47" s="1">
        <v>21.02</v>
      </c>
      <c r="H47">
        <v>409746</v>
      </c>
      <c r="I47">
        <v>206.73284225655766</v>
      </c>
      <c r="J47">
        <v>2.8946999999999998</v>
      </c>
      <c r="K47">
        <v>0</v>
      </c>
      <c r="L47">
        <v>1</v>
      </c>
      <c r="M47">
        <v>1</v>
      </c>
      <c r="N47">
        <v>92671.3</v>
      </c>
      <c r="O47">
        <v>-8.2204121199252285</v>
      </c>
      <c r="P47">
        <v>-8.5916940780167632</v>
      </c>
      <c r="Q47">
        <v>1562.95</v>
      </c>
      <c r="R47">
        <v>-7.8182965597371847</v>
      </c>
      <c r="S47">
        <v>-7.5996207001787521</v>
      </c>
      <c r="T47">
        <v>40.6</v>
      </c>
      <c r="U47">
        <v>-0.49019607843136215</v>
      </c>
      <c r="V47">
        <v>481.8</v>
      </c>
      <c r="W47">
        <v>42.460082791247792</v>
      </c>
      <c r="X47">
        <v>1219.5</v>
      </c>
      <c r="Y47">
        <v>-8.1148282097649211</v>
      </c>
      <c r="Z47">
        <v>-7.3960368406363379</v>
      </c>
      <c r="AA47">
        <v>-21.776779987171263</v>
      </c>
      <c r="AB47">
        <v>397.7</v>
      </c>
      <c r="AC47">
        <v>36.058843653780357</v>
      </c>
      <c r="AD47">
        <v>164.1</v>
      </c>
      <c r="AE47">
        <v>-22.703721149317012</v>
      </c>
      <c r="AF47">
        <v>-10.985324947589096</v>
      </c>
      <c r="AG47">
        <v>83.8</v>
      </c>
      <c r="AH47">
        <v>82.969432314410483</v>
      </c>
      <c r="AI47">
        <f t="shared" si="2"/>
        <v>0.66674568837788184</v>
      </c>
      <c r="AJ47" s="2">
        <v>22.5</v>
      </c>
      <c r="AK47" s="2">
        <v>44.1</v>
      </c>
      <c r="AL47" s="2">
        <v>33.4</v>
      </c>
      <c r="AM47">
        <v>49100.92</v>
      </c>
      <c r="AN47">
        <v>-11.379314514695329</v>
      </c>
      <c r="AO47">
        <v>31588.959999999999</v>
      </c>
      <c r="AP47">
        <v>-9.3224681290562543</v>
      </c>
      <c r="AQ47">
        <v>3374.6</v>
      </c>
      <c r="AR47">
        <v>-1.0961313012895688</v>
      </c>
      <c r="AS47">
        <v>3037.8</v>
      </c>
      <c r="AT47">
        <v>-1.0681951410147765</v>
      </c>
      <c r="AU47">
        <v>335.6</v>
      </c>
      <c r="AV47">
        <f t="shared" si="1"/>
        <v>9.9448823564274296</v>
      </c>
      <c r="AW47">
        <v>9.9618991793669398</v>
      </c>
      <c r="AX47">
        <v>-1.2650779641070771</v>
      </c>
      <c r="AY47">
        <v>-5.7926829268292783</v>
      </c>
      <c r="AZ47">
        <v>2834044</v>
      </c>
      <c r="BA47">
        <v>70.12</v>
      </c>
      <c r="BB47">
        <v>1987231.6528</v>
      </c>
      <c r="BC47">
        <f t="shared" si="3"/>
        <v>-1.3322271015746383</v>
      </c>
      <c r="BD47">
        <v>25.128</v>
      </c>
      <c r="BE47">
        <f t="shared" si="4"/>
        <v>74.872</v>
      </c>
      <c r="BF47">
        <v>-12.2</v>
      </c>
      <c r="BG47">
        <v>0</v>
      </c>
      <c r="BH47">
        <v>222.43386243386246</v>
      </c>
      <c r="BI47">
        <v>222.56587416689752</v>
      </c>
    </row>
    <row r="48" spans="1:61" x14ac:dyDescent="0.2">
      <c r="A48" t="s">
        <v>75</v>
      </c>
      <c r="B48">
        <v>1</v>
      </c>
      <c r="C48" t="s">
        <v>72</v>
      </c>
      <c r="D48">
        <v>10</v>
      </c>
      <c r="E48">
        <v>2009</v>
      </c>
      <c r="F48">
        <f t="shared" si="0"/>
        <v>0</v>
      </c>
      <c r="G48" s="1">
        <v>4.29</v>
      </c>
      <c r="H48">
        <v>5922</v>
      </c>
      <c r="J48">
        <v>2.8946999999999998</v>
      </c>
      <c r="K48">
        <v>0</v>
      </c>
      <c r="L48">
        <v>1</v>
      </c>
      <c r="M48">
        <v>0</v>
      </c>
      <c r="N48">
        <v>3395.47</v>
      </c>
      <c r="O48">
        <v>-3.3598784125321668</v>
      </c>
      <c r="P48">
        <v>6.3294969994280326</v>
      </c>
      <c r="Q48">
        <v>73.7</v>
      </c>
      <c r="R48">
        <v>-3.948911768539034</v>
      </c>
      <c r="S48">
        <v>-1.6282051282051231</v>
      </c>
      <c r="T48">
        <v>43.9</v>
      </c>
      <c r="U48">
        <v>-1.7897091722595173</v>
      </c>
      <c r="V48">
        <v>5</v>
      </c>
      <c r="W48">
        <v>42.857142857142854</v>
      </c>
      <c r="X48">
        <v>67.7</v>
      </c>
      <c r="Y48">
        <v>-0.58737151248163222</v>
      </c>
      <c r="Z48">
        <v>-3.1294452347083968</v>
      </c>
      <c r="AA48">
        <v>-0.58737151248163222</v>
      </c>
      <c r="AB48">
        <v>4.5</v>
      </c>
      <c r="AC48">
        <v>40.624999999999986</v>
      </c>
      <c r="AD48">
        <v>3.1</v>
      </c>
      <c r="AE48">
        <v>14.814814814814811</v>
      </c>
      <c r="AF48">
        <v>28.571428571428573</v>
      </c>
      <c r="AI48">
        <f t="shared" si="2"/>
        <v>22.462462462462462</v>
      </c>
      <c r="AJ48" s="2">
        <v>37.4</v>
      </c>
      <c r="AK48" s="2">
        <v>44.3</v>
      </c>
      <c r="AL48" s="2">
        <v>18.3</v>
      </c>
      <c r="AM48">
        <v>2659.77</v>
      </c>
      <c r="AN48">
        <v>3.8879319436144395</v>
      </c>
      <c r="AO48">
        <v>1276.8699999999999</v>
      </c>
      <c r="AP48">
        <v>1.6980606108876537</v>
      </c>
      <c r="AQ48">
        <v>166.5</v>
      </c>
      <c r="AR48">
        <v>-0.29940119760479039</v>
      </c>
      <c r="AS48">
        <v>160.6</v>
      </c>
      <c r="AT48">
        <v>-1.0474430067775828</v>
      </c>
      <c r="AU48">
        <v>5.9</v>
      </c>
      <c r="AV48">
        <f t="shared" si="1"/>
        <v>3.5435435435435436</v>
      </c>
      <c r="AW48">
        <v>2.7544910179640714</v>
      </c>
      <c r="AX48">
        <v>28.260869565217405</v>
      </c>
      <c r="AY48">
        <v>14.999999999999991</v>
      </c>
      <c r="AZ48">
        <v>258969</v>
      </c>
      <c r="BA48">
        <v>54.85</v>
      </c>
      <c r="BB48">
        <v>142044.49650000001</v>
      </c>
      <c r="BD48">
        <v>26.3767</v>
      </c>
      <c r="BE48">
        <f t="shared" si="4"/>
        <v>73.6233</v>
      </c>
      <c r="BF48">
        <v>-1.5</v>
      </c>
      <c r="BG48">
        <v>1</v>
      </c>
      <c r="BH48">
        <v>34.101748807631161</v>
      </c>
      <c r="BI48">
        <v>34.107009157403674</v>
      </c>
    </row>
    <row r="49" spans="1:61" x14ac:dyDescent="0.2">
      <c r="A49" t="s">
        <v>75</v>
      </c>
      <c r="B49">
        <v>1</v>
      </c>
      <c r="C49" t="s">
        <v>72</v>
      </c>
      <c r="D49">
        <v>10</v>
      </c>
      <c r="E49">
        <v>2012</v>
      </c>
      <c r="F49">
        <f t="shared" si="0"/>
        <v>1</v>
      </c>
      <c r="G49" s="1">
        <v>13.52</v>
      </c>
      <c r="H49">
        <v>16361</v>
      </c>
      <c r="I49">
        <v>176.27490712597097</v>
      </c>
      <c r="J49">
        <v>2.8946999999999998</v>
      </c>
      <c r="K49">
        <v>0</v>
      </c>
      <c r="L49">
        <v>1</v>
      </c>
      <c r="M49">
        <v>1</v>
      </c>
      <c r="N49">
        <v>2678.17</v>
      </c>
      <c r="O49">
        <v>-9.0332595138785052</v>
      </c>
      <c r="P49">
        <v>-7.5475667850537116</v>
      </c>
      <c r="Q49">
        <v>68.430000000000007</v>
      </c>
      <c r="R49">
        <v>-3.4973910590889719</v>
      </c>
      <c r="S49">
        <v>-4.2403781228899398</v>
      </c>
      <c r="T49">
        <v>43.8</v>
      </c>
      <c r="U49">
        <v>-0.22779043280182557</v>
      </c>
      <c r="V49">
        <v>18.5</v>
      </c>
      <c r="W49">
        <v>56.779661016949142</v>
      </c>
      <c r="X49">
        <v>63.4</v>
      </c>
      <c r="Y49">
        <v>-0.47095761381476337</v>
      </c>
      <c r="Z49">
        <v>-5.7692307692307567</v>
      </c>
      <c r="AA49">
        <v>-6.9016152716593187</v>
      </c>
      <c r="AB49">
        <v>16.8</v>
      </c>
      <c r="AC49">
        <v>52.727272727272741</v>
      </c>
      <c r="AD49">
        <v>2.8</v>
      </c>
      <c r="AE49">
        <v>-15.151515151515152</v>
      </c>
      <c r="AF49">
        <v>-17.500000000000004</v>
      </c>
      <c r="AG49">
        <v>1.7</v>
      </c>
      <c r="AI49">
        <f t="shared" si="2"/>
        <v>24.129930394431554</v>
      </c>
      <c r="AJ49" s="2">
        <v>41.6</v>
      </c>
      <c r="AK49" s="2">
        <v>37.799999999999997</v>
      </c>
      <c r="AL49" s="2">
        <v>20.6</v>
      </c>
      <c r="AM49">
        <v>2215.56</v>
      </c>
      <c r="AN49">
        <v>-4.6796281078848523</v>
      </c>
      <c r="AO49">
        <v>973.49</v>
      </c>
      <c r="AP49">
        <v>-11.310630079078758</v>
      </c>
      <c r="AQ49">
        <v>172.4</v>
      </c>
      <c r="AR49">
        <v>2.1932424422051082</v>
      </c>
      <c r="AS49">
        <v>166.4</v>
      </c>
      <c r="AT49">
        <v>2.5893958076448937</v>
      </c>
      <c r="AU49">
        <v>5.9</v>
      </c>
      <c r="AV49">
        <f t="shared" si="1"/>
        <v>3.4222737819025522</v>
      </c>
      <c r="AW49">
        <v>3.7937166567871965</v>
      </c>
      <c r="AX49">
        <v>-7.8125</v>
      </c>
      <c r="AY49">
        <v>1.5873015873015959</v>
      </c>
      <c r="AZ49">
        <v>256963</v>
      </c>
      <c r="BA49">
        <v>48.58</v>
      </c>
      <c r="BB49">
        <v>124832.6254</v>
      </c>
      <c r="BC49">
        <f t="shared" si="3"/>
        <v>-12.117238980814721</v>
      </c>
      <c r="BD49">
        <v>26.4085</v>
      </c>
      <c r="BE49">
        <f t="shared" si="4"/>
        <v>73.591499999999996</v>
      </c>
      <c r="BF49">
        <v>-12.2</v>
      </c>
      <c r="BG49">
        <v>1</v>
      </c>
      <c r="BH49">
        <v>84.552845528455279</v>
      </c>
      <c r="BI49">
        <v>84.570453840587206</v>
      </c>
    </row>
    <row r="50" spans="1:61" x14ac:dyDescent="0.2">
      <c r="A50" t="s">
        <v>75</v>
      </c>
      <c r="B50">
        <v>1</v>
      </c>
      <c r="C50" t="s">
        <v>73</v>
      </c>
      <c r="D50">
        <v>11</v>
      </c>
      <c r="E50">
        <v>2009</v>
      </c>
      <c r="F50">
        <f t="shared" si="0"/>
        <v>0</v>
      </c>
      <c r="G50" s="1">
        <v>3.48</v>
      </c>
      <c r="H50">
        <v>6864</v>
      </c>
      <c r="J50">
        <v>2.8946999999999998</v>
      </c>
      <c r="K50">
        <v>0</v>
      </c>
      <c r="L50">
        <v>1</v>
      </c>
      <c r="M50">
        <v>0</v>
      </c>
      <c r="N50">
        <v>7599.14</v>
      </c>
      <c r="O50">
        <v>-7.1353765047910054</v>
      </c>
      <c r="P50">
        <v>6.5047994012950214</v>
      </c>
      <c r="Q50">
        <v>146.93</v>
      </c>
      <c r="R50">
        <v>-2.5727736887474273</v>
      </c>
      <c r="S50">
        <v>4.489711078777793</v>
      </c>
      <c r="T50">
        <v>44.9</v>
      </c>
      <c r="U50">
        <v>-0.66371681415930139</v>
      </c>
      <c r="V50">
        <v>19.2</v>
      </c>
      <c r="W50">
        <v>54.838709677419345</v>
      </c>
      <c r="X50">
        <v>123.5</v>
      </c>
      <c r="Y50">
        <v>-3.515625</v>
      </c>
      <c r="Z50">
        <v>0.94637223974763629</v>
      </c>
      <c r="AA50">
        <v>-3.515625</v>
      </c>
      <c r="AB50">
        <v>15.7</v>
      </c>
      <c r="AC50">
        <v>36.521739130434774</v>
      </c>
      <c r="AD50">
        <v>13.2</v>
      </c>
      <c r="AE50">
        <v>57.142857142857125</v>
      </c>
      <c r="AF50">
        <v>37.7049180327869</v>
      </c>
      <c r="AG50">
        <v>3.5</v>
      </c>
      <c r="AI50">
        <f t="shared" si="2"/>
        <v>18.579439252336449</v>
      </c>
      <c r="AJ50" s="2">
        <v>49.7</v>
      </c>
      <c r="AK50" s="2">
        <v>38.6</v>
      </c>
      <c r="AL50" s="2">
        <v>11.7</v>
      </c>
      <c r="AM50">
        <v>4248.25</v>
      </c>
      <c r="AN50">
        <v>2.82784127491274</v>
      </c>
      <c r="AO50">
        <v>2700.87</v>
      </c>
      <c r="AP50">
        <v>-0.64011301305610158</v>
      </c>
      <c r="AQ50">
        <v>267.5</v>
      </c>
      <c r="AR50">
        <v>0.63957863054928088</v>
      </c>
      <c r="AS50">
        <v>245</v>
      </c>
      <c r="AT50">
        <v>-3.3530571992110452</v>
      </c>
      <c r="AU50">
        <v>22.3</v>
      </c>
      <c r="AV50">
        <f t="shared" si="1"/>
        <v>8.3364485981308416</v>
      </c>
      <c r="AW50">
        <v>4.5899172310007526</v>
      </c>
      <c r="AX50">
        <v>82.786885245901658</v>
      </c>
      <c r="AY50">
        <v>27.083333333333329</v>
      </c>
      <c r="AZ50">
        <v>306541</v>
      </c>
      <c r="BA50">
        <v>66.040000000000006</v>
      </c>
      <c r="BB50">
        <v>202439.67640000003</v>
      </c>
      <c r="BD50">
        <v>36.997100000000003</v>
      </c>
      <c r="BE50">
        <f t="shared" si="4"/>
        <v>63.002899999999997</v>
      </c>
      <c r="BF50">
        <v>-1.5</v>
      </c>
      <c r="BG50">
        <v>1</v>
      </c>
      <c r="BH50">
        <v>78.555304740406328</v>
      </c>
      <c r="BI50">
        <v>78.706570347437221</v>
      </c>
    </row>
    <row r="51" spans="1:61" x14ac:dyDescent="0.2">
      <c r="A51" t="s">
        <v>75</v>
      </c>
      <c r="B51">
        <v>1</v>
      </c>
      <c r="C51" t="s">
        <v>73</v>
      </c>
      <c r="D51">
        <v>11</v>
      </c>
      <c r="E51">
        <v>2012</v>
      </c>
      <c r="F51">
        <f t="shared" si="0"/>
        <v>1</v>
      </c>
      <c r="G51" s="1">
        <v>13.6</v>
      </c>
      <c r="H51">
        <v>24299</v>
      </c>
      <c r="I51">
        <v>254.00641025641025</v>
      </c>
      <c r="J51">
        <v>2.8946999999999998</v>
      </c>
      <c r="K51">
        <v>0</v>
      </c>
      <c r="L51">
        <v>1</v>
      </c>
      <c r="M51">
        <v>1</v>
      </c>
      <c r="N51">
        <v>6079.42</v>
      </c>
      <c r="O51">
        <v>-7.9352820205287564</v>
      </c>
      <c r="P51">
        <v>-8.7442666493462706</v>
      </c>
      <c r="Q51">
        <v>138.55000000000001</v>
      </c>
      <c r="R51">
        <v>1.0502516227846237</v>
      </c>
      <c r="S51">
        <v>-5.0616258135992069</v>
      </c>
      <c r="T51">
        <v>43</v>
      </c>
      <c r="U51">
        <v>-2.4943310657596403</v>
      </c>
      <c r="V51">
        <v>23.8</v>
      </c>
      <c r="W51">
        <v>1.7094017094017186</v>
      </c>
      <c r="X51">
        <v>124.2</v>
      </c>
      <c r="Y51">
        <v>1.8032786885245924</v>
      </c>
      <c r="Z51">
        <v>3.3898305084745761</v>
      </c>
      <c r="AA51">
        <v>-2.9687499999999978</v>
      </c>
      <c r="AB51">
        <v>21.4</v>
      </c>
      <c r="AC51">
        <v>8.0808080808080689</v>
      </c>
      <c r="AD51">
        <v>6.8</v>
      </c>
      <c r="AE51">
        <v>-21.839080459770109</v>
      </c>
      <c r="AF51">
        <v>-35.074626865671647</v>
      </c>
      <c r="AG51">
        <v>2.4</v>
      </c>
      <c r="AH51">
        <v>-35.135135135135144</v>
      </c>
      <c r="AI51">
        <f t="shared" si="2"/>
        <v>16.029989289539447</v>
      </c>
      <c r="AJ51" s="2">
        <v>44.9</v>
      </c>
      <c r="AK51" s="2">
        <v>38.5</v>
      </c>
      <c r="AL51" s="2">
        <v>16.600000000000001</v>
      </c>
      <c r="AM51">
        <v>3692.67</v>
      </c>
      <c r="AN51">
        <v>-12.608007270300392</v>
      </c>
      <c r="AO51">
        <v>2091.25</v>
      </c>
      <c r="AP51">
        <v>-10.284515525658735</v>
      </c>
      <c r="AQ51">
        <v>280.10000000000002</v>
      </c>
      <c r="AR51">
        <v>2.4506217995610995</v>
      </c>
      <c r="AS51">
        <v>265.5</v>
      </c>
      <c r="AT51">
        <v>4.6511627906976791</v>
      </c>
      <c r="AU51">
        <v>14.6</v>
      </c>
      <c r="AV51">
        <f t="shared" si="1"/>
        <v>5.2124241342377715</v>
      </c>
      <c r="AW51">
        <v>7.2055596196049754</v>
      </c>
      <c r="AX51">
        <v>-25.888324873096444</v>
      </c>
      <c r="AY51">
        <v>-19.262295081967213</v>
      </c>
      <c r="AZ51">
        <v>313414</v>
      </c>
      <c r="BA51">
        <v>58.73</v>
      </c>
      <c r="BB51">
        <v>184068.04219999997</v>
      </c>
      <c r="BC51">
        <f t="shared" si="3"/>
        <v>-9.0751153759501157</v>
      </c>
      <c r="BD51">
        <v>37.003999999999998</v>
      </c>
      <c r="BE51">
        <f t="shared" si="4"/>
        <v>62.996000000000002</v>
      </c>
      <c r="BF51">
        <v>-12.2</v>
      </c>
      <c r="BG51">
        <v>1</v>
      </c>
      <c r="BH51">
        <v>220.77922077922076</v>
      </c>
      <c r="BI51">
        <v>220.73946220930233</v>
      </c>
    </row>
    <row r="52" spans="1:61" x14ac:dyDescent="0.2">
      <c r="A52" t="s">
        <v>75</v>
      </c>
      <c r="B52">
        <v>1</v>
      </c>
      <c r="C52" t="s">
        <v>74</v>
      </c>
      <c r="D52">
        <v>12</v>
      </c>
      <c r="E52">
        <v>2009</v>
      </c>
      <c r="F52">
        <f t="shared" si="0"/>
        <v>0</v>
      </c>
      <c r="G52" s="1">
        <v>3.92</v>
      </c>
      <c r="H52">
        <v>15723</v>
      </c>
      <c r="J52">
        <v>2.8946999999999998</v>
      </c>
      <c r="K52">
        <v>0</v>
      </c>
      <c r="L52">
        <v>1</v>
      </c>
      <c r="M52">
        <v>0</v>
      </c>
      <c r="N52">
        <v>11509.23</v>
      </c>
      <c r="O52">
        <v>-2.5262713931460703</v>
      </c>
      <c r="P52">
        <v>5.4198618450832967</v>
      </c>
      <c r="Q52">
        <v>287.12</v>
      </c>
      <c r="R52">
        <v>1.1448902666713636</v>
      </c>
      <c r="S52">
        <v>-0.75516554207599496</v>
      </c>
      <c r="T52">
        <v>43.8</v>
      </c>
      <c r="U52">
        <v>1.1547344110854505</v>
      </c>
      <c r="V52">
        <v>26.7</v>
      </c>
      <c r="W52">
        <v>43.548387096774178</v>
      </c>
      <c r="X52">
        <v>240</v>
      </c>
      <c r="Y52">
        <v>-4.1533546325878614</v>
      </c>
      <c r="Z52">
        <v>-1.4561196379378154</v>
      </c>
      <c r="AA52">
        <v>-4.1533546325878614</v>
      </c>
      <c r="AB52">
        <v>23.8</v>
      </c>
      <c r="AC52">
        <v>37.572254335260112</v>
      </c>
      <c r="AD52">
        <v>28.7</v>
      </c>
      <c r="AE52">
        <v>46.428571428571416</v>
      </c>
      <c r="AF52">
        <v>12.643678160919558</v>
      </c>
      <c r="AG52">
        <v>3</v>
      </c>
      <c r="AH52">
        <v>114.28571428571429</v>
      </c>
      <c r="AI52">
        <f t="shared" si="2"/>
        <v>8.4239130434782599</v>
      </c>
      <c r="AJ52" s="2">
        <v>43.4</v>
      </c>
      <c r="AK52" s="2">
        <v>37</v>
      </c>
      <c r="AL52" s="2">
        <v>19.600000000000001</v>
      </c>
      <c r="AM52">
        <v>7768.52</v>
      </c>
      <c r="AN52">
        <v>1.1991188658328655</v>
      </c>
      <c r="AO52">
        <v>4138.8999999999996</v>
      </c>
      <c r="AP52">
        <v>2.2122232868728444</v>
      </c>
      <c r="AQ52">
        <v>515.20000000000005</v>
      </c>
      <c r="AR52">
        <v>0.46801872074884771</v>
      </c>
      <c r="AS52">
        <v>473</v>
      </c>
      <c r="AT52">
        <v>-2.0703933747412009</v>
      </c>
      <c r="AU52">
        <v>41.9</v>
      </c>
      <c r="AV52">
        <f t="shared" si="1"/>
        <v>8.132763975155278</v>
      </c>
      <c r="AW52">
        <v>5.694227769110765</v>
      </c>
      <c r="AX52">
        <v>43.493150684931507</v>
      </c>
      <c r="AY52">
        <v>8.9552238805970088</v>
      </c>
      <c r="AZ52">
        <v>530920</v>
      </c>
      <c r="BA52">
        <v>77.209999999999994</v>
      </c>
      <c r="BB52">
        <v>409923.33199999994</v>
      </c>
      <c r="BD52">
        <v>9.2369000000000003</v>
      </c>
      <c r="BE52">
        <f t="shared" si="4"/>
        <v>90.763099999999994</v>
      </c>
      <c r="BF52">
        <v>-1.5</v>
      </c>
      <c r="BG52">
        <v>1</v>
      </c>
      <c r="BH52">
        <v>85.217391304347828</v>
      </c>
      <c r="BI52">
        <v>85.044353093898749</v>
      </c>
    </row>
    <row r="53" spans="1:61" x14ac:dyDescent="0.2">
      <c r="A53" t="s">
        <v>75</v>
      </c>
      <c r="B53">
        <v>1</v>
      </c>
      <c r="C53" t="s">
        <v>74</v>
      </c>
      <c r="D53">
        <v>12</v>
      </c>
      <c r="E53">
        <v>2012</v>
      </c>
      <c r="F53">
        <f t="shared" si="0"/>
        <v>1</v>
      </c>
      <c r="G53" s="1">
        <v>15.81</v>
      </c>
      <c r="H53">
        <v>57456</v>
      </c>
      <c r="I53">
        <v>265.42644533485975</v>
      </c>
      <c r="J53">
        <v>2.8946999999999998</v>
      </c>
      <c r="K53">
        <v>0</v>
      </c>
      <c r="L53">
        <v>1</v>
      </c>
      <c r="M53">
        <v>1</v>
      </c>
      <c r="N53">
        <v>8845.34</v>
      </c>
      <c r="O53">
        <v>-8.9580028963519762</v>
      </c>
      <c r="P53">
        <v>-10.536449623938298</v>
      </c>
      <c r="Q53">
        <v>248.11</v>
      </c>
      <c r="R53">
        <v>-6.5076494083955012</v>
      </c>
      <c r="S53">
        <v>-4.9055792453506282</v>
      </c>
      <c r="T53">
        <v>43.7</v>
      </c>
      <c r="U53">
        <v>0.92378752886837345</v>
      </c>
      <c r="V53">
        <v>64.099999999999994</v>
      </c>
      <c r="W53">
        <v>37.849462365591386</v>
      </c>
      <c r="X53">
        <v>205.7</v>
      </c>
      <c r="Y53">
        <v>-8.6995117620949944</v>
      </c>
      <c r="Z53">
        <v>-3.0550774526678115</v>
      </c>
      <c r="AA53">
        <v>-17.851437699680517</v>
      </c>
      <c r="AB53">
        <v>55.5</v>
      </c>
      <c r="AC53">
        <v>44.155844155844157</v>
      </c>
      <c r="AD53">
        <v>18.100000000000001</v>
      </c>
      <c r="AE53">
        <v>-20.96069868995632</v>
      </c>
      <c r="AF53">
        <v>-18.794326241134755</v>
      </c>
      <c r="AG53">
        <v>8.4</v>
      </c>
      <c r="AH53">
        <v>6.3291139240506329</v>
      </c>
      <c r="AI53">
        <f t="shared" si="2"/>
        <v>7.5898030127462341</v>
      </c>
      <c r="AJ53" s="2">
        <v>39.299999999999997</v>
      </c>
      <c r="AK53" s="2">
        <v>40</v>
      </c>
      <c r="AL53" s="2">
        <v>20.7</v>
      </c>
      <c r="AM53">
        <v>5632.2</v>
      </c>
      <c r="AN53">
        <v>-7.915668658595413</v>
      </c>
      <c r="AO53">
        <v>3078.73</v>
      </c>
      <c r="AP53">
        <v>-11.057665918433964</v>
      </c>
      <c r="AQ53">
        <v>517.79999999999995</v>
      </c>
      <c r="AR53">
        <v>0.15473887814312468</v>
      </c>
      <c r="AS53">
        <v>480.1</v>
      </c>
      <c r="AT53">
        <v>0.98864114429954686</v>
      </c>
      <c r="AU53">
        <v>37.5</v>
      </c>
      <c r="AV53">
        <f t="shared" si="1"/>
        <v>7.2421784472769417</v>
      </c>
      <c r="AW53">
        <v>7.9883945841392654</v>
      </c>
      <c r="AX53">
        <v>-9.2009685230024143</v>
      </c>
      <c r="AY53">
        <v>-6.772009029345373</v>
      </c>
      <c r="AZ53">
        <v>535506</v>
      </c>
      <c r="BA53">
        <v>69.36</v>
      </c>
      <c r="BB53">
        <v>371426.96159999998</v>
      </c>
      <c r="BC53">
        <f t="shared" si="3"/>
        <v>-9.391114726789926</v>
      </c>
      <c r="BD53">
        <v>9.2279</v>
      </c>
      <c r="BE53">
        <f t="shared" si="4"/>
        <v>90.772099999999995</v>
      </c>
      <c r="BF53">
        <v>-12.2</v>
      </c>
      <c r="BG53">
        <v>0</v>
      </c>
      <c r="BH53">
        <v>256.23987034035656</v>
      </c>
      <c r="BI53">
        <v>256.23689961200552</v>
      </c>
    </row>
    <row r="54" spans="1:61" x14ac:dyDescent="0.2">
      <c r="A54" t="s">
        <v>76</v>
      </c>
      <c r="B54">
        <v>2</v>
      </c>
      <c r="C54" t="s">
        <v>62</v>
      </c>
      <c r="D54">
        <v>0</v>
      </c>
      <c r="E54">
        <v>2009</v>
      </c>
      <c r="F54">
        <f t="shared" si="0"/>
        <v>0</v>
      </c>
      <c r="G54" s="1">
        <v>36.39</v>
      </c>
      <c r="H54">
        <v>161455</v>
      </c>
      <c r="J54">
        <v>6.7365000000000004</v>
      </c>
      <c r="K54">
        <v>1</v>
      </c>
      <c r="L54">
        <v>0</v>
      </c>
      <c r="M54">
        <v>0</v>
      </c>
      <c r="N54">
        <v>9306.01</v>
      </c>
      <c r="O54">
        <v>-1.5272466387452719</v>
      </c>
      <c r="P54">
        <v>6.1089615618677193</v>
      </c>
      <c r="Q54">
        <v>239.76</v>
      </c>
      <c r="R54">
        <v>-1.4347379239465607</v>
      </c>
      <c r="S54">
        <v>-2.6649593853787352</v>
      </c>
      <c r="T54">
        <v>44.4</v>
      </c>
      <c r="U54">
        <v>1.6018306636155508</v>
      </c>
      <c r="V54">
        <v>29.1</v>
      </c>
      <c r="W54">
        <v>27.631578947368425</v>
      </c>
      <c r="X54">
        <v>223.6</v>
      </c>
      <c r="Y54">
        <v>-1.018149623727318</v>
      </c>
      <c r="Z54">
        <v>-1.8252933507170745</v>
      </c>
      <c r="AA54">
        <v>-1.018149623727318</v>
      </c>
      <c r="AB54">
        <v>27.5</v>
      </c>
      <c r="AC54">
        <v>25.57077625570777</v>
      </c>
      <c r="AD54">
        <v>8.4</v>
      </c>
      <c r="AE54">
        <v>-4.5454545454545494</v>
      </c>
      <c r="AF54">
        <v>37.5</v>
      </c>
      <c r="AG54">
        <v>1.6</v>
      </c>
      <c r="AI54">
        <f t="shared" si="2"/>
        <v>10</v>
      </c>
      <c r="AJ54" s="2">
        <v>51</v>
      </c>
      <c r="AK54" s="2">
        <v>29.7</v>
      </c>
      <c r="AL54" s="2">
        <v>19.3</v>
      </c>
      <c r="AM54">
        <v>7385.35</v>
      </c>
      <c r="AN54">
        <v>3.0205850064376087</v>
      </c>
      <c r="AO54">
        <v>3668.11</v>
      </c>
      <c r="AP54">
        <v>4.5611584618454497</v>
      </c>
      <c r="AQ54">
        <v>510</v>
      </c>
      <c r="AR54">
        <v>-3.9200313602506594E-2</v>
      </c>
      <c r="AS54">
        <v>494.1</v>
      </c>
      <c r="AT54">
        <v>-0.24227740763173605</v>
      </c>
      <c r="AU54">
        <v>15.5</v>
      </c>
      <c r="AV54">
        <f t="shared" si="1"/>
        <v>3.0392156862745097</v>
      </c>
      <c r="AW54">
        <v>2.8420227361818897</v>
      </c>
      <c r="AX54">
        <v>6.8965517241379306</v>
      </c>
      <c r="AY54">
        <v>31.818181818181817</v>
      </c>
      <c r="AZ54">
        <v>671085</v>
      </c>
      <c r="BA54">
        <v>68.14</v>
      </c>
      <c r="BB54">
        <v>457277.31900000002</v>
      </c>
      <c r="BD54">
        <v>38.676600000000001</v>
      </c>
      <c r="BE54">
        <f>100-BD54</f>
        <v>61.323399999999999</v>
      </c>
      <c r="BF54">
        <v>-1.5</v>
      </c>
      <c r="BG54">
        <v>1</v>
      </c>
      <c r="BH54">
        <v>937.8865979381444</v>
      </c>
      <c r="BI54">
        <v>937.43830923764733</v>
      </c>
    </row>
    <row r="55" spans="1:61" x14ac:dyDescent="0.2">
      <c r="A55" t="s">
        <v>76</v>
      </c>
      <c r="B55">
        <v>2</v>
      </c>
      <c r="C55" t="s">
        <v>62</v>
      </c>
      <c r="D55">
        <v>0</v>
      </c>
      <c r="E55">
        <v>2012</v>
      </c>
      <c r="F55">
        <f t="shared" si="0"/>
        <v>1</v>
      </c>
      <c r="G55" s="1">
        <v>24.09</v>
      </c>
      <c r="H55">
        <v>93017</v>
      </c>
      <c r="I55">
        <v>-42.388281564522622</v>
      </c>
      <c r="J55">
        <v>6.7365000000000004</v>
      </c>
      <c r="K55">
        <v>1</v>
      </c>
      <c r="L55">
        <v>0</v>
      </c>
      <c r="M55">
        <v>1</v>
      </c>
      <c r="N55">
        <v>7579.47</v>
      </c>
      <c r="O55">
        <v>-6.998998758263923</v>
      </c>
      <c r="P55">
        <v>-11.391521511519807</v>
      </c>
      <c r="Q55">
        <v>214.4</v>
      </c>
      <c r="R55">
        <v>-1.6694184553292912</v>
      </c>
      <c r="S55">
        <v>-7.2880346968279675</v>
      </c>
      <c r="T55">
        <v>43.7</v>
      </c>
      <c r="U55">
        <v>-2.8888888888888826</v>
      </c>
      <c r="V55">
        <v>58.6</v>
      </c>
      <c r="W55">
        <v>12.476007677543185</v>
      </c>
      <c r="X55">
        <v>194.1</v>
      </c>
      <c r="Y55">
        <v>-3.528827037773357</v>
      </c>
      <c r="Z55">
        <v>-7.3664825046040523</v>
      </c>
      <c r="AA55">
        <v>-14.077025232403722</v>
      </c>
      <c r="AB55">
        <v>54.7</v>
      </c>
      <c r="AC55">
        <v>10.953346855983785</v>
      </c>
      <c r="AD55">
        <v>3.9</v>
      </c>
      <c r="AE55">
        <v>-23.529411764705877</v>
      </c>
      <c r="AF55">
        <v>-38.55421686746989</v>
      </c>
      <c r="AG55">
        <v>4</v>
      </c>
      <c r="AH55">
        <v>42.857142857142868</v>
      </c>
      <c r="AI55">
        <f t="shared" si="2"/>
        <v>9.9251295834133231</v>
      </c>
      <c r="AJ55" s="2">
        <v>51.7</v>
      </c>
      <c r="AK55" s="2">
        <v>29.1</v>
      </c>
      <c r="AL55" s="2">
        <v>19.3</v>
      </c>
      <c r="AM55">
        <v>5748.6</v>
      </c>
      <c r="AN55">
        <v>-6.0161070402087367</v>
      </c>
      <c r="AO55">
        <v>2868.63</v>
      </c>
      <c r="AP55">
        <v>-9.5226380281023815</v>
      </c>
      <c r="AQ55">
        <v>520.9</v>
      </c>
      <c r="AR55">
        <v>1.3621327106440941</v>
      </c>
      <c r="AS55">
        <v>508.4</v>
      </c>
      <c r="AT55">
        <v>1.3354594379111</v>
      </c>
      <c r="AU55">
        <v>12.5</v>
      </c>
      <c r="AV55">
        <f t="shared" si="1"/>
        <v>2.3996928393165677</v>
      </c>
      <c r="AW55">
        <v>2.3740027242654214</v>
      </c>
      <c r="AX55">
        <v>2.4590163934426288</v>
      </c>
      <c r="AY55">
        <v>-15.277777777777786</v>
      </c>
      <c r="AZ55">
        <v>671005</v>
      </c>
      <c r="BA55">
        <v>59.57</v>
      </c>
      <c r="BB55">
        <v>399717.67849999998</v>
      </c>
      <c r="BC55">
        <f t="shared" si="3"/>
        <v>-12.587468940264678</v>
      </c>
      <c r="BD55">
        <v>38.7376</v>
      </c>
      <c r="BE55">
        <f t="shared" si="4"/>
        <v>61.2624</v>
      </c>
      <c r="BF55">
        <v>-12.2</v>
      </c>
      <c r="BG55">
        <v>1</v>
      </c>
      <c r="BH55">
        <v>454.52830188679246</v>
      </c>
      <c r="BI55">
        <v>454.49526043193589</v>
      </c>
    </row>
    <row r="56" spans="1:61" x14ac:dyDescent="0.2">
      <c r="A56" t="s">
        <v>76</v>
      </c>
      <c r="B56">
        <v>2</v>
      </c>
      <c r="C56" t="s">
        <v>63</v>
      </c>
      <c r="D56">
        <v>1</v>
      </c>
      <c r="E56">
        <v>2009</v>
      </c>
      <c r="F56">
        <f t="shared" si="0"/>
        <v>0</v>
      </c>
      <c r="G56" s="1">
        <v>37.6</v>
      </c>
      <c r="H56">
        <v>453883</v>
      </c>
      <c r="J56">
        <v>6.7365000000000004</v>
      </c>
      <c r="K56">
        <v>1</v>
      </c>
      <c r="L56">
        <v>0</v>
      </c>
      <c r="M56">
        <v>0</v>
      </c>
      <c r="N56">
        <v>32439.07</v>
      </c>
      <c r="O56">
        <v>-2.5983915062401493</v>
      </c>
      <c r="P56">
        <v>4.2342233788345096</v>
      </c>
      <c r="Q56">
        <v>782.86</v>
      </c>
      <c r="R56">
        <v>-2.4449207456883664</v>
      </c>
      <c r="S56">
        <v>0.52864981334402672</v>
      </c>
      <c r="T56">
        <v>42.5</v>
      </c>
      <c r="U56">
        <v>0.71090047393364253</v>
      </c>
      <c r="V56">
        <v>114.4</v>
      </c>
      <c r="W56">
        <v>10.74540174249759</v>
      </c>
      <c r="X56">
        <v>694.4</v>
      </c>
      <c r="Y56">
        <v>-2.8811188811188844</v>
      </c>
      <c r="Z56">
        <v>-0.36231884057971331</v>
      </c>
      <c r="AA56">
        <v>-2.8811188811188844</v>
      </c>
      <c r="AB56">
        <v>74.900000000000006</v>
      </c>
      <c r="AC56">
        <v>13.829787234042568</v>
      </c>
      <c r="AD56">
        <v>46.5</v>
      </c>
      <c r="AE56">
        <v>2.197802197802198</v>
      </c>
      <c r="AF56">
        <v>9.9033816425120804</v>
      </c>
      <c r="AG56">
        <v>8.1999999999999993</v>
      </c>
      <c r="AH56">
        <v>90.697674418604635</v>
      </c>
      <c r="AI56">
        <f t="shared" si="2"/>
        <v>2.4943171346071145</v>
      </c>
      <c r="AJ56" s="2">
        <v>40.6</v>
      </c>
      <c r="AK56" s="2">
        <v>35.4</v>
      </c>
      <c r="AL56" s="2">
        <v>24</v>
      </c>
      <c r="AM56">
        <v>24930.11</v>
      </c>
      <c r="AN56">
        <v>2.1305159145515939</v>
      </c>
      <c r="AO56">
        <v>12046.8</v>
      </c>
      <c r="AP56">
        <v>1.6067407201234787</v>
      </c>
      <c r="AQ56">
        <v>1627.7</v>
      </c>
      <c r="AR56">
        <v>3.6875422530891551E-2</v>
      </c>
      <c r="AS56">
        <v>1548.3</v>
      </c>
      <c r="AT56">
        <v>-0.45007394071883239</v>
      </c>
      <c r="AU56">
        <v>79</v>
      </c>
      <c r="AV56">
        <f t="shared" si="1"/>
        <v>4.8534742274374887</v>
      </c>
      <c r="AW56">
        <v>4.4004670886853905</v>
      </c>
      <c r="AX56">
        <v>10.335195530726265</v>
      </c>
      <c r="AY56">
        <v>12.225705329153602</v>
      </c>
      <c r="AZ56">
        <v>1653006</v>
      </c>
      <c r="BA56">
        <v>75.27</v>
      </c>
      <c r="BB56">
        <v>1244217.6161999998</v>
      </c>
      <c r="BD56">
        <v>29.7148</v>
      </c>
      <c r="BE56">
        <f t="shared" si="4"/>
        <v>70.285200000000003</v>
      </c>
      <c r="BF56">
        <v>-1.5</v>
      </c>
      <c r="BG56">
        <v>1</v>
      </c>
      <c r="BH56">
        <v>528.83263009845291</v>
      </c>
      <c r="BI56">
        <v>529.07516202732313</v>
      </c>
    </row>
    <row r="57" spans="1:61" x14ac:dyDescent="0.2">
      <c r="A57" t="s">
        <v>76</v>
      </c>
      <c r="B57">
        <v>2</v>
      </c>
      <c r="C57" t="s">
        <v>63</v>
      </c>
      <c r="D57">
        <v>1</v>
      </c>
      <c r="E57">
        <v>2012</v>
      </c>
      <c r="F57">
        <f t="shared" si="0"/>
        <v>1</v>
      </c>
      <c r="G57" s="1">
        <v>21.48</v>
      </c>
      <c r="H57">
        <v>236586</v>
      </c>
      <c r="I57">
        <v>-47.875113189963052</v>
      </c>
      <c r="J57">
        <v>6.7365000000000004</v>
      </c>
      <c r="K57">
        <v>1</v>
      </c>
      <c r="L57">
        <v>0</v>
      </c>
      <c r="M57">
        <v>1</v>
      </c>
      <c r="N57">
        <v>25807.040000000001</v>
      </c>
      <c r="O57">
        <v>-8.1323743260873762</v>
      </c>
      <c r="P57">
        <v>-7.4348240699673758</v>
      </c>
      <c r="Q57">
        <v>647.95000000000005</v>
      </c>
      <c r="R57">
        <v>-7.0679689628960274</v>
      </c>
      <c r="S57">
        <v>-8.624711679597393</v>
      </c>
      <c r="T57">
        <v>41.9</v>
      </c>
      <c r="U57">
        <v>-0.23809523809524147</v>
      </c>
      <c r="V57">
        <v>272.2</v>
      </c>
      <c r="W57">
        <v>36.852689793866254</v>
      </c>
      <c r="X57">
        <v>567.1</v>
      </c>
      <c r="Y57">
        <v>-8.1916788084830845</v>
      </c>
      <c r="Z57">
        <v>-8.7861783815711743</v>
      </c>
      <c r="AA57">
        <v>-20.685314685314683</v>
      </c>
      <c r="AB57">
        <v>192.2</v>
      </c>
      <c r="AC57">
        <v>30.216802168021676</v>
      </c>
      <c r="AD57">
        <v>23.3</v>
      </c>
      <c r="AE57">
        <v>-28.307692307692303</v>
      </c>
      <c r="AF57">
        <v>-13.33333333</v>
      </c>
      <c r="AG57">
        <v>17.2</v>
      </c>
      <c r="AH57">
        <v>38.709677419354826</v>
      </c>
      <c r="AI57">
        <f t="shared" si="2"/>
        <v>2.2121419250605854</v>
      </c>
      <c r="AJ57" s="2">
        <v>35.6</v>
      </c>
      <c r="AK57" s="2">
        <v>37.299999999999997</v>
      </c>
      <c r="AL57" s="2">
        <v>27.1</v>
      </c>
      <c r="AM57">
        <v>19906.060000000001</v>
      </c>
      <c r="AN57">
        <v>-5.4387517534821423</v>
      </c>
      <c r="AO57">
        <v>9309.74</v>
      </c>
      <c r="AP57">
        <v>-10.177614015385053</v>
      </c>
      <c r="AQ57">
        <v>1609.3</v>
      </c>
      <c r="AR57">
        <v>-0.45772252118513579</v>
      </c>
      <c r="AS57">
        <v>1546.8</v>
      </c>
      <c r="AT57">
        <v>-1.9391118867555721E-2</v>
      </c>
      <c r="AU57">
        <v>62.6</v>
      </c>
      <c r="AV57">
        <f t="shared" si="1"/>
        <v>3.8898900142919284</v>
      </c>
      <c r="AW57">
        <v>4.2988804354549393</v>
      </c>
      <c r="AX57">
        <v>-9.9280575539568332</v>
      </c>
      <c r="AY57">
        <v>-3.8727524204702588</v>
      </c>
      <c r="AZ57">
        <v>1661616</v>
      </c>
      <c r="BA57">
        <v>68.06</v>
      </c>
      <c r="BB57">
        <v>1130895.8496000001</v>
      </c>
      <c r="BC57">
        <f t="shared" si="3"/>
        <v>-9.1078735041623151</v>
      </c>
      <c r="BD57">
        <v>29.7288</v>
      </c>
      <c r="BE57">
        <f t="shared" si="4"/>
        <v>70.271199999999993</v>
      </c>
      <c r="BF57">
        <v>-12.2</v>
      </c>
      <c r="BG57">
        <v>0</v>
      </c>
      <c r="BH57">
        <v>263.23529411764707</v>
      </c>
      <c r="BI57">
        <v>263.11305856446984</v>
      </c>
    </row>
    <row r="58" spans="1:61" x14ac:dyDescent="0.2">
      <c r="A58" t="s">
        <v>76</v>
      </c>
      <c r="B58">
        <v>2</v>
      </c>
      <c r="C58" t="s">
        <v>64</v>
      </c>
      <c r="D58">
        <v>2</v>
      </c>
      <c r="E58">
        <v>2009</v>
      </c>
      <c r="F58">
        <f t="shared" si="0"/>
        <v>0</v>
      </c>
      <c r="G58" s="1">
        <v>41.34</v>
      </c>
      <c r="H58">
        <v>94581</v>
      </c>
      <c r="J58">
        <v>6.7365000000000004</v>
      </c>
      <c r="K58">
        <v>1</v>
      </c>
      <c r="L58">
        <v>0</v>
      </c>
      <c r="M58">
        <v>0</v>
      </c>
      <c r="N58">
        <v>5038.6000000000004</v>
      </c>
      <c r="O58">
        <v>4.9365103497397866</v>
      </c>
      <c r="P58">
        <v>-3.560467900153458</v>
      </c>
      <c r="Q58">
        <v>110.27</v>
      </c>
      <c r="R58">
        <v>1.6781927155371075</v>
      </c>
      <c r="S58">
        <v>2.4272761616924892</v>
      </c>
      <c r="T58">
        <v>41.7</v>
      </c>
      <c r="U58">
        <v>-0.71428571428570753</v>
      </c>
      <c r="V58">
        <v>15.1</v>
      </c>
      <c r="W58">
        <v>1.342281879194626</v>
      </c>
      <c r="X58">
        <v>103</v>
      </c>
      <c r="Y58">
        <v>0.78277886497064297</v>
      </c>
      <c r="Z58">
        <v>0.88845014807503031</v>
      </c>
      <c r="AA58">
        <v>0.78277886497064297</v>
      </c>
      <c r="AB58">
        <v>14.7</v>
      </c>
      <c r="AC58">
        <v>2.0833333333333259</v>
      </c>
      <c r="AD58">
        <v>3.4</v>
      </c>
      <c r="AE58">
        <v>61.904761904761891</v>
      </c>
      <c r="AF58">
        <v>23.529411764705891</v>
      </c>
      <c r="AI58">
        <f t="shared" si="2"/>
        <v>19.744435284418795</v>
      </c>
      <c r="AJ58" s="2">
        <v>47.9</v>
      </c>
      <c r="AK58" s="2">
        <v>34.799999999999997</v>
      </c>
      <c r="AL58" s="2">
        <v>17.3</v>
      </c>
      <c r="AM58">
        <v>3851.96</v>
      </c>
      <c r="AN58">
        <v>3.0986111520024404</v>
      </c>
      <c r="AO58">
        <v>1912.18</v>
      </c>
      <c r="AP58">
        <v>8.916406552596202</v>
      </c>
      <c r="AQ58">
        <v>242.6</v>
      </c>
      <c r="AR58">
        <v>-0.41050903119868637</v>
      </c>
      <c r="AS58">
        <v>236.1</v>
      </c>
      <c r="AT58">
        <v>-1.2133891213389145</v>
      </c>
      <c r="AU58">
        <v>6.4</v>
      </c>
      <c r="AV58">
        <f t="shared" si="1"/>
        <v>2.6380873866446826</v>
      </c>
      <c r="AW58">
        <v>1.683087027914614</v>
      </c>
      <c r="AX58">
        <v>56.097560975609774</v>
      </c>
      <c r="AY58">
        <v>13.888888888888877</v>
      </c>
      <c r="AZ58">
        <v>361781</v>
      </c>
      <c r="BA58">
        <v>65</v>
      </c>
      <c r="BB58">
        <v>235157.65</v>
      </c>
      <c r="BD58">
        <v>37.310299999999998</v>
      </c>
      <c r="BE58">
        <f t="shared" si="4"/>
        <v>62.689700000000002</v>
      </c>
      <c r="BF58">
        <v>-1.5</v>
      </c>
      <c r="BG58">
        <v>1</v>
      </c>
      <c r="BH58">
        <v>754.37956204379554</v>
      </c>
      <c r="BI58">
        <v>754.89663979567399</v>
      </c>
    </row>
    <row r="59" spans="1:61" x14ac:dyDescent="0.2">
      <c r="A59" t="s">
        <v>76</v>
      </c>
      <c r="B59">
        <v>2</v>
      </c>
      <c r="C59" t="s">
        <v>64</v>
      </c>
      <c r="D59">
        <v>2</v>
      </c>
      <c r="E59">
        <v>2012</v>
      </c>
      <c r="F59">
        <f t="shared" si="0"/>
        <v>1</v>
      </c>
      <c r="G59" s="1">
        <v>25.96</v>
      </c>
      <c r="H59">
        <v>51753</v>
      </c>
      <c r="I59">
        <v>-45.281821930408853</v>
      </c>
      <c r="J59">
        <v>6.7365000000000004</v>
      </c>
      <c r="K59">
        <v>1</v>
      </c>
      <c r="L59">
        <v>0</v>
      </c>
      <c r="M59">
        <v>1</v>
      </c>
      <c r="N59">
        <v>4724.1499999999996</v>
      </c>
      <c r="O59">
        <v>-1.9670300937550576</v>
      </c>
      <c r="P59">
        <v>-3.2518154313167726</v>
      </c>
      <c r="Q59">
        <v>91.77</v>
      </c>
      <c r="R59">
        <v>-6.917537275585766</v>
      </c>
      <c r="S59">
        <v>-5.7366861076584756</v>
      </c>
      <c r="T59">
        <v>41.8</v>
      </c>
      <c r="U59">
        <v>0.48076923076922051</v>
      </c>
      <c r="V59">
        <v>33.9</v>
      </c>
      <c r="W59">
        <v>25.092250922509216</v>
      </c>
      <c r="X59">
        <v>78.400000000000006</v>
      </c>
      <c r="Y59">
        <v>-11.111111111111109</v>
      </c>
      <c r="Z59">
        <v>-9.4455852156057514</v>
      </c>
      <c r="AA59">
        <v>-23.287671232876708</v>
      </c>
      <c r="AB59">
        <v>32.6</v>
      </c>
      <c r="AC59">
        <v>25.868725868725878</v>
      </c>
      <c r="AD59">
        <v>2</v>
      </c>
      <c r="AE59">
        <v>-13.043478260869559</v>
      </c>
      <c r="AF59">
        <v>-11.538461538461549</v>
      </c>
      <c r="AG59">
        <v>1.3</v>
      </c>
      <c r="AI59">
        <f t="shared" si="2"/>
        <v>18.765534382767189</v>
      </c>
      <c r="AJ59" s="2">
        <v>45.3</v>
      </c>
      <c r="AK59" s="2">
        <v>36.9</v>
      </c>
      <c r="AL59" s="2">
        <v>17.8</v>
      </c>
      <c r="AM59">
        <v>3093.85</v>
      </c>
      <c r="AN59">
        <v>-8.2656806874180901</v>
      </c>
      <c r="AO59">
        <v>1685.34</v>
      </c>
      <c r="AP59">
        <v>-9.0848280512474755</v>
      </c>
      <c r="AQ59">
        <v>241.4</v>
      </c>
      <c r="AR59">
        <v>0.12442969722107482</v>
      </c>
      <c r="AS59">
        <v>235.7</v>
      </c>
      <c r="AT59">
        <v>-0.12711864406780143</v>
      </c>
      <c r="AU59">
        <v>5.7</v>
      </c>
      <c r="AV59">
        <f t="shared" si="1"/>
        <v>2.3612261806130901</v>
      </c>
      <c r="AW59">
        <v>2.1153048527581912</v>
      </c>
      <c r="AX59">
        <v>11.764705882352953</v>
      </c>
      <c r="AY59">
        <v>-19.047619047619051</v>
      </c>
      <c r="AZ59">
        <v>365142</v>
      </c>
      <c r="BA59">
        <v>56.09</v>
      </c>
      <c r="BB59">
        <v>204808.14780000004</v>
      </c>
      <c r="BC59">
        <f t="shared" si="3"/>
        <v>-12.906023767459812</v>
      </c>
      <c r="BD59">
        <v>37.321100000000001</v>
      </c>
      <c r="BE59">
        <f t="shared" si="4"/>
        <v>62.678899999999999</v>
      </c>
      <c r="BF59">
        <v>-12.2</v>
      </c>
      <c r="BG59">
        <v>0</v>
      </c>
      <c r="BH59">
        <v>321.68525402726146</v>
      </c>
      <c r="BI59">
        <v>321.46717187402942</v>
      </c>
    </row>
    <row r="60" spans="1:61" x14ac:dyDescent="0.2">
      <c r="A60" t="s">
        <v>76</v>
      </c>
      <c r="B60">
        <v>2</v>
      </c>
      <c r="C60" t="s">
        <v>65</v>
      </c>
      <c r="D60">
        <v>3</v>
      </c>
      <c r="E60">
        <v>2009</v>
      </c>
      <c r="F60">
        <f t="shared" si="0"/>
        <v>0</v>
      </c>
      <c r="G60" s="1">
        <v>37.04</v>
      </c>
      <c r="H60">
        <v>197367</v>
      </c>
      <c r="J60">
        <v>6.7365000000000004</v>
      </c>
      <c r="K60">
        <v>1</v>
      </c>
      <c r="L60">
        <v>0</v>
      </c>
      <c r="M60">
        <v>0</v>
      </c>
      <c r="N60">
        <v>11814.34</v>
      </c>
      <c r="O60">
        <v>-3.0520413547377521</v>
      </c>
      <c r="P60">
        <v>3.6935212130494688</v>
      </c>
      <c r="Q60">
        <v>314.24</v>
      </c>
      <c r="R60">
        <v>-0.88004289814842884</v>
      </c>
      <c r="S60">
        <v>0.8750159093801706</v>
      </c>
      <c r="T60">
        <v>42</v>
      </c>
      <c r="U60">
        <v>-0.94339622641509102</v>
      </c>
      <c r="V60">
        <v>30.9</v>
      </c>
      <c r="W60">
        <v>11.552346570397111</v>
      </c>
      <c r="X60">
        <v>290.60000000000002</v>
      </c>
      <c r="Y60">
        <v>-0.44535799931481829</v>
      </c>
      <c r="Z60">
        <v>0.58580289455547507</v>
      </c>
      <c r="AA60">
        <v>-0.44535799931481829</v>
      </c>
      <c r="AB60">
        <v>28.8</v>
      </c>
      <c r="AC60">
        <v>10.344827586206893</v>
      </c>
      <c r="AD60">
        <v>13.7</v>
      </c>
      <c r="AE60">
        <v>13.223140495867767</v>
      </c>
      <c r="AF60">
        <v>4.3103448275862073</v>
      </c>
      <c r="AG60">
        <v>2.1</v>
      </c>
      <c r="AH60">
        <v>31.25</v>
      </c>
      <c r="AI60">
        <f t="shared" si="2"/>
        <v>6.4108637296699831</v>
      </c>
      <c r="AJ60" s="2">
        <v>40.6</v>
      </c>
      <c r="AK60" s="2">
        <v>35.5</v>
      </c>
      <c r="AL60" s="2">
        <v>23.9</v>
      </c>
      <c r="AM60">
        <v>10136.77</v>
      </c>
      <c r="AN60">
        <v>-2.5690932193778107</v>
      </c>
      <c r="AO60">
        <v>4372.1899999999996</v>
      </c>
      <c r="AP60">
        <v>1.8856888520181474</v>
      </c>
      <c r="AQ60">
        <v>633.29999999999995</v>
      </c>
      <c r="AR60">
        <v>-0.17339218158890649</v>
      </c>
      <c r="AS60">
        <v>609.70000000000005</v>
      </c>
      <c r="AT60">
        <v>-0.37581699346404485</v>
      </c>
      <c r="AU60">
        <v>23.6</v>
      </c>
      <c r="AV60">
        <f t="shared" si="1"/>
        <v>3.7265119216800886</v>
      </c>
      <c r="AW60">
        <v>3.5308953341740228</v>
      </c>
      <c r="AX60">
        <v>5.3571428571428701</v>
      </c>
      <c r="AY60">
        <v>6.6666666666666599</v>
      </c>
      <c r="AZ60">
        <v>725302</v>
      </c>
      <c r="BA60">
        <v>75.39</v>
      </c>
      <c r="BB60">
        <v>546805.17780000006</v>
      </c>
      <c r="BD60">
        <v>31.155799999999999</v>
      </c>
      <c r="BE60">
        <f t="shared" si="4"/>
        <v>68.844200000000001</v>
      </c>
      <c r="BF60">
        <v>-1.5</v>
      </c>
      <c r="BG60">
        <v>1</v>
      </c>
      <c r="BH60">
        <v>427.71362586605079</v>
      </c>
      <c r="BI60">
        <v>427.84028093906483</v>
      </c>
    </row>
    <row r="61" spans="1:61" x14ac:dyDescent="0.2">
      <c r="A61" t="s">
        <v>76</v>
      </c>
      <c r="B61">
        <v>2</v>
      </c>
      <c r="C61" t="s">
        <v>65</v>
      </c>
      <c r="D61">
        <v>3</v>
      </c>
      <c r="E61">
        <v>2012</v>
      </c>
      <c r="F61">
        <f t="shared" si="0"/>
        <v>1</v>
      </c>
      <c r="G61" s="1">
        <v>22.91</v>
      </c>
      <c r="H61">
        <v>108445</v>
      </c>
      <c r="I61">
        <v>-45.054137723124938</v>
      </c>
      <c r="J61">
        <v>6.7365000000000004</v>
      </c>
      <c r="K61">
        <v>1</v>
      </c>
      <c r="L61">
        <v>0</v>
      </c>
      <c r="M61">
        <v>1</v>
      </c>
      <c r="N61">
        <v>9516.7900000000009</v>
      </c>
      <c r="O61">
        <v>-4.3843318259408735</v>
      </c>
      <c r="P61">
        <v>-8.1415996175477652</v>
      </c>
      <c r="Q61">
        <v>275.08</v>
      </c>
      <c r="R61">
        <v>-5.3146082885859833</v>
      </c>
      <c r="S61">
        <v>-5.6906346372342247</v>
      </c>
      <c r="T61">
        <v>42.7</v>
      </c>
      <c r="U61">
        <v>1.1848341232227488</v>
      </c>
      <c r="V61">
        <v>72.3</v>
      </c>
      <c r="W61">
        <v>33.641404805914966</v>
      </c>
      <c r="X61">
        <v>238</v>
      </c>
      <c r="Y61">
        <v>-6.5934065934065975</v>
      </c>
      <c r="Z61">
        <v>-8.7392550143266394</v>
      </c>
      <c r="AA61">
        <v>-18.465227817745799</v>
      </c>
      <c r="AB61">
        <v>68.099999999999994</v>
      </c>
      <c r="AC61">
        <v>35.387673956262425</v>
      </c>
      <c r="AD61">
        <v>9.5</v>
      </c>
      <c r="AE61">
        <v>-24.603174603174601</v>
      </c>
      <c r="AF61">
        <v>-10.000000000000002</v>
      </c>
      <c r="AG61">
        <v>4.3</v>
      </c>
      <c r="AH61">
        <v>10.256410256410255</v>
      </c>
      <c r="AI61">
        <f t="shared" si="2"/>
        <v>5.6714991237852477</v>
      </c>
      <c r="AJ61" s="2">
        <v>35.6</v>
      </c>
      <c r="AK61" s="2">
        <v>38.4</v>
      </c>
      <c r="AL61" s="2">
        <v>23.8</v>
      </c>
      <c r="AM61">
        <v>7613.03</v>
      </c>
      <c r="AN61">
        <v>-7.6662316618800084</v>
      </c>
      <c r="AO61">
        <v>3362.62</v>
      </c>
      <c r="AP61">
        <v>-6.4074837941121636</v>
      </c>
      <c r="AQ61">
        <v>627.70000000000005</v>
      </c>
      <c r="AR61">
        <v>-0.28594122319300308</v>
      </c>
      <c r="AS61">
        <v>605.79999999999995</v>
      </c>
      <c r="AT61">
        <v>9.9140779907453569E-2</v>
      </c>
      <c r="AU61">
        <v>21.9</v>
      </c>
      <c r="AV61">
        <f t="shared" si="1"/>
        <v>3.4889278317667674</v>
      </c>
      <c r="AW61">
        <v>3.8602065131056396</v>
      </c>
      <c r="AX61">
        <v>-9.8765432098765515</v>
      </c>
      <c r="AY61">
        <v>-5.8139534883720927</v>
      </c>
      <c r="AZ61">
        <v>722237</v>
      </c>
      <c r="BA61">
        <v>67.239999999999995</v>
      </c>
      <c r="BB61">
        <v>485632.15879999998</v>
      </c>
      <c r="BC61">
        <f t="shared" si="3"/>
        <v>-11.18735181808662</v>
      </c>
      <c r="BD61">
        <v>31.150600000000001</v>
      </c>
      <c r="BE61">
        <f t="shared" si="4"/>
        <v>68.849400000000003</v>
      </c>
      <c r="BF61">
        <v>-12.2</v>
      </c>
      <c r="BG61">
        <v>0</v>
      </c>
      <c r="BH61">
        <v>219.86564299424185</v>
      </c>
      <c r="BI61">
        <v>219.80906437489867</v>
      </c>
    </row>
    <row r="62" spans="1:61" x14ac:dyDescent="0.2">
      <c r="A62" t="s">
        <v>76</v>
      </c>
      <c r="B62">
        <v>2</v>
      </c>
      <c r="C62" t="s">
        <v>66</v>
      </c>
      <c r="D62">
        <v>4</v>
      </c>
      <c r="E62">
        <v>2009</v>
      </c>
      <c r="F62">
        <f t="shared" si="0"/>
        <v>0</v>
      </c>
      <c r="G62" s="3">
        <v>37.35</v>
      </c>
      <c r="H62" s="4">
        <v>98760</v>
      </c>
      <c r="J62">
        <v>6.7365000000000004</v>
      </c>
      <c r="K62">
        <v>1</v>
      </c>
      <c r="L62">
        <v>0</v>
      </c>
      <c r="M62">
        <v>0</v>
      </c>
      <c r="N62" s="5">
        <v>5024.51</v>
      </c>
      <c r="O62" s="6">
        <v>-2.5861300141530359</v>
      </c>
      <c r="P62">
        <v>2.5710882331300295</v>
      </c>
      <c r="Q62" s="5">
        <v>142.22999999999999</v>
      </c>
      <c r="R62" s="6">
        <v>1.687281046686198</v>
      </c>
      <c r="S62">
        <v>0.44524236983842336</v>
      </c>
      <c r="T62" s="7">
        <v>42.3</v>
      </c>
      <c r="U62" s="6">
        <v>-1.3986013986014019</v>
      </c>
      <c r="V62" s="7">
        <v>17</v>
      </c>
      <c r="W62" s="6">
        <v>15.646258503401365</v>
      </c>
      <c r="X62" s="7">
        <v>128.6</v>
      </c>
      <c r="Y62" s="6">
        <v>-0.61823802163833952</v>
      </c>
      <c r="Z62">
        <v>1.4106583072100403</v>
      </c>
      <c r="AA62">
        <v>-0.61823802163833952</v>
      </c>
      <c r="AB62" s="6">
        <v>16.100000000000001</v>
      </c>
      <c r="AC62" s="6">
        <v>14.184397163120579</v>
      </c>
      <c r="AD62" s="6">
        <v>6.6</v>
      </c>
      <c r="AE62" s="6">
        <v>26.923076923076913</v>
      </c>
      <c r="AF62">
        <v>-1.886792452830182</v>
      </c>
      <c r="AG62" s="6"/>
      <c r="AH62" s="6"/>
      <c r="AI62">
        <f t="shared" si="2"/>
        <v>16.208053691275168</v>
      </c>
      <c r="AJ62" s="7">
        <v>48.3</v>
      </c>
      <c r="AK62" s="7">
        <v>32.700000000000003</v>
      </c>
      <c r="AL62" s="7">
        <v>19</v>
      </c>
      <c r="AM62" s="6">
        <v>4518.68</v>
      </c>
      <c r="AN62" s="6">
        <v>5.4052288801388455</v>
      </c>
      <c r="AO62" s="6">
        <v>1813.64</v>
      </c>
      <c r="AP62" s="6">
        <v>0.24430417527995893</v>
      </c>
      <c r="AQ62" s="6">
        <v>298</v>
      </c>
      <c r="AR62" s="6">
        <v>-6.7069081153584384E-2</v>
      </c>
      <c r="AS62" s="6">
        <v>286.89999999999998</v>
      </c>
      <c r="AT62" s="6">
        <v>-0.82958866228829387</v>
      </c>
      <c r="AU62" s="6">
        <v>11.1</v>
      </c>
      <c r="AV62">
        <f t="shared" si="1"/>
        <v>3.7248322147651005</v>
      </c>
      <c r="AW62">
        <v>2.9510395707578811</v>
      </c>
      <c r="AX62" s="6">
        <v>26.136363636363622</v>
      </c>
      <c r="AY62">
        <v>-98.232931726907637</v>
      </c>
      <c r="AZ62" s="6">
        <v>391518</v>
      </c>
      <c r="BA62" s="6">
        <v>69.27</v>
      </c>
      <c r="BB62" s="4">
        <v>271204.51860000001</v>
      </c>
      <c r="BD62" s="8">
        <v>35.578099999999999</v>
      </c>
      <c r="BE62">
        <f t="shared" si="4"/>
        <v>64.421899999999994</v>
      </c>
      <c r="BF62">
        <v>-1.5</v>
      </c>
      <c r="BG62">
        <v>1</v>
      </c>
      <c r="BH62">
        <v>544.46064139941689</v>
      </c>
      <c r="BI62">
        <v>544.70244332910488</v>
      </c>
    </row>
    <row r="63" spans="1:61" x14ac:dyDescent="0.2">
      <c r="A63" t="s">
        <v>76</v>
      </c>
      <c r="B63">
        <v>2</v>
      </c>
      <c r="C63" t="s">
        <v>66</v>
      </c>
      <c r="D63">
        <v>4</v>
      </c>
      <c r="E63">
        <v>2012</v>
      </c>
      <c r="F63">
        <f t="shared" si="0"/>
        <v>1</v>
      </c>
      <c r="G63" s="1">
        <v>25</v>
      </c>
      <c r="H63">
        <v>57780</v>
      </c>
      <c r="I63">
        <v>-41.494532199270957</v>
      </c>
      <c r="J63">
        <v>6.7365000000000004</v>
      </c>
      <c r="K63">
        <v>1</v>
      </c>
      <c r="L63">
        <v>0</v>
      </c>
      <c r="M63">
        <v>1</v>
      </c>
      <c r="N63">
        <v>4187.22</v>
      </c>
      <c r="O63">
        <v>-9.1955543507725608</v>
      </c>
      <c r="P63">
        <v>-6.4683630315507576</v>
      </c>
      <c r="Q63">
        <v>122.47</v>
      </c>
      <c r="R63">
        <v>-3.6200519398756548</v>
      </c>
      <c r="S63">
        <v>-4.3003464377165299</v>
      </c>
      <c r="T63">
        <v>41.8</v>
      </c>
      <c r="U63">
        <v>0.23980815347720458</v>
      </c>
      <c r="V63">
        <v>32.700000000000003</v>
      </c>
      <c r="W63">
        <v>37.394957983193287</v>
      </c>
      <c r="X63">
        <v>106.3</v>
      </c>
      <c r="Y63">
        <v>-7.5652173913043494</v>
      </c>
      <c r="Z63">
        <v>-9.0189873417721547</v>
      </c>
      <c r="AA63">
        <v>-17.851622874806807</v>
      </c>
      <c r="AB63">
        <v>30.5</v>
      </c>
      <c r="AC63">
        <v>38.009049773755649</v>
      </c>
      <c r="AD63">
        <v>6.2</v>
      </c>
      <c r="AE63">
        <v>3.3333333333333361</v>
      </c>
      <c r="AF63">
        <v>-13.043478260869568</v>
      </c>
      <c r="AG63">
        <v>2.2000000000000002</v>
      </c>
      <c r="AH63">
        <v>29.411764705882366</v>
      </c>
      <c r="AI63">
        <f t="shared" si="2"/>
        <v>14.784946236559138</v>
      </c>
      <c r="AJ63" s="2">
        <v>44</v>
      </c>
      <c r="AK63" s="2">
        <v>32.700000000000003</v>
      </c>
      <c r="AL63" s="2">
        <v>23.3</v>
      </c>
      <c r="AM63">
        <v>3644.22</v>
      </c>
      <c r="AN63">
        <v>-6.5706792188713896</v>
      </c>
      <c r="AO63">
        <v>1459.7</v>
      </c>
      <c r="AP63">
        <v>-12.754245139233387</v>
      </c>
      <c r="AQ63">
        <v>297.60000000000002</v>
      </c>
      <c r="AR63">
        <v>0.10090817356206234</v>
      </c>
      <c r="AS63">
        <v>285.3</v>
      </c>
      <c r="AT63">
        <v>-0.17494751574527642</v>
      </c>
      <c r="AU63">
        <v>12.3</v>
      </c>
      <c r="AV63">
        <f t="shared" si="1"/>
        <v>4.133064516129032</v>
      </c>
      <c r="AW63">
        <v>3.8345105953582239</v>
      </c>
      <c r="AX63">
        <v>7.8947368421052655</v>
      </c>
      <c r="AY63">
        <v>4.5871559633027523</v>
      </c>
      <c r="AZ63">
        <v>388804</v>
      </c>
      <c r="BA63">
        <v>61</v>
      </c>
      <c r="BB63">
        <v>237170.44</v>
      </c>
      <c r="BC63">
        <f t="shared" si="3"/>
        <v>-12.549229922749527</v>
      </c>
      <c r="BD63">
        <v>35.534100000000002</v>
      </c>
      <c r="BE63">
        <f t="shared" si="4"/>
        <v>64.465900000000005</v>
      </c>
      <c r="BF63">
        <v>-12.2</v>
      </c>
      <c r="BG63">
        <v>0</v>
      </c>
      <c r="BH63">
        <v>296.91211401425176</v>
      </c>
      <c r="BI63">
        <v>296.97779605263156</v>
      </c>
    </row>
    <row r="64" spans="1:61" x14ac:dyDescent="0.2">
      <c r="A64" t="s">
        <v>76</v>
      </c>
      <c r="B64">
        <v>2</v>
      </c>
      <c r="C64" t="s">
        <v>67</v>
      </c>
      <c r="D64">
        <v>5</v>
      </c>
      <c r="E64">
        <v>2009</v>
      </c>
      <c r="F64">
        <f t="shared" si="0"/>
        <v>0</v>
      </c>
      <c r="G64" s="1">
        <v>32.840000000000003</v>
      </c>
      <c r="H64">
        <v>46858</v>
      </c>
      <c r="J64">
        <v>6.7365000000000004</v>
      </c>
      <c r="K64">
        <v>1</v>
      </c>
      <c r="L64">
        <v>0</v>
      </c>
      <c r="M64">
        <v>0</v>
      </c>
      <c r="N64">
        <v>4200.25</v>
      </c>
      <c r="O64">
        <v>-7.1189116753424297</v>
      </c>
      <c r="P64">
        <v>5.5277343476536087</v>
      </c>
      <c r="Q64">
        <v>96.7</v>
      </c>
      <c r="R64">
        <v>-3.101416313449926E-2</v>
      </c>
      <c r="S64">
        <v>5.6119663718746589</v>
      </c>
      <c r="T64">
        <v>43.4</v>
      </c>
      <c r="U64">
        <v>-0.45871559633028175</v>
      </c>
      <c r="V64">
        <v>9.1999999999999993</v>
      </c>
      <c r="W64">
        <v>14.999999999999991</v>
      </c>
      <c r="X64">
        <v>78.900000000000006</v>
      </c>
      <c r="Y64">
        <v>-1.2515644555694618</v>
      </c>
      <c r="Z64">
        <v>6.5333333333333412</v>
      </c>
      <c r="AA64">
        <v>-1.2515644555694618</v>
      </c>
      <c r="AB64">
        <v>7.8</v>
      </c>
      <c r="AC64">
        <v>5.4054054054053973</v>
      </c>
      <c r="AD64">
        <v>8.8000000000000007</v>
      </c>
      <c r="AE64">
        <v>12.820512820512832</v>
      </c>
      <c r="AF64">
        <v>16.417910447761191</v>
      </c>
      <c r="AG64">
        <v>1.4</v>
      </c>
      <c r="AI64">
        <f t="shared" si="2"/>
        <v>31.630309988518945</v>
      </c>
      <c r="AJ64" s="2">
        <v>55.1</v>
      </c>
      <c r="AK64" s="2">
        <v>32.5</v>
      </c>
      <c r="AL64" s="2">
        <v>12.4</v>
      </c>
      <c r="AM64">
        <v>2666.78</v>
      </c>
      <c r="AN64">
        <v>2.9231505495862757</v>
      </c>
      <c r="AO64">
        <v>1443.23</v>
      </c>
      <c r="AP64">
        <v>-1.0951131091481019</v>
      </c>
      <c r="AQ64">
        <v>174.2</v>
      </c>
      <c r="AR64">
        <v>-0.11467889908257858</v>
      </c>
      <c r="AS64">
        <v>160.5</v>
      </c>
      <c r="AT64">
        <v>-1.5941140404659684</v>
      </c>
      <c r="AU64">
        <v>13.7</v>
      </c>
      <c r="AV64">
        <f t="shared" si="1"/>
        <v>7.8645235361653274</v>
      </c>
      <c r="AW64">
        <v>6.4220183486238529</v>
      </c>
      <c r="AX64">
        <v>22.321428571428573</v>
      </c>
      <c r="AY64">
        <v>1.8181818181818117</v>
      </c>
      <c r="AZ64">
        <v>239976</v>
      </c>
      <c r="BA64">
        <v>60.96</v>
      </c>
      <c r="BB64">
        <v>146289.36960000001</v>
      </c>
      <c r="BD64">
        <v>35.318600000000004</v>
      </c>
      <c r="BE64">
        <f t="shared" si="4"/>
        <v>64.681399999999996</v>
      </c>
      <c r="BF64">
        <v>-1.5</v>
      </c>
      <c r="BG64">
        <v>1</v>
      </c>
      <c r="BH64">
        <v>281.40531276778069</v>
      </c>
      <c r="BI64">
        <v>281.37873055905845</v>
      </c>
    </row>
    <row r="65" spans="1:61" x14ac:dyDescent="0.2">
      <c r="A65" t="s">
        <v>76</v>
      </c>
      <c r="B65">
        <v>2</v>
      </c>
      <c r="C65" t="s">
        <v>67</v>
      </c>
      <c r="D65">
        <v>5</v>
      </c>
      <c r="E65">
        <v>2012</v>
      </c>
      <c r="F65">
        <f t="shared" si="0"/>
        <v>1</v>
      </c>
      <c r="G65" s="1">
        <v>19.66</v>
      </c>
      <c r="H65">
        <v>24965</v>
      </c>
      <c r="I65">
        <v>-46.722011182722269</v>
      </c>
      <c r="J65">
        <v>6.7365000000000004</v>
      </c>
      <c r="K65">
        <v>1</v>
      </c>
      <c r="L65">
        <v>0</v>
      </c>
      <c r="M65">
        <v>1</v>
      </c>
      <c r="N65">
        <v>3259.88</v>
      </c>
      <c r="O65">
        <v>-6.3059023706054145</v>
      </c>
      <c r="P65">
        <v>-12.851983027667705</v>
      </c>
      <c r="Q65">
        <v>87.74</v>
      </c>
      <c r="R65">
        <v>1.2579342181188564</v>
      </c>
      <c r="S65">
        <v>-6.1111713078340015</v>
      </c>
      <c r="T65">
        <v>41.3</v>
      </c>
      <c r="U65">
        <v>-1.4319809069212446</v>
      </c>
      <c r="V65">
        <v>13.9</v>
      </c>
      <c r="W65">
        <v>4.5112781954887193</v>
      </c>
      <c r="X65">
        <v>75.5</v>
      </c>
      <c r="Y65">
        <v>-1.1780104712041959</v>
      </c>
      <c r="Z65">
        <v>2.6881720430107525</v>
      </c>
      <c r="AA65">
        <v>-5.5068836045056386</v>
      </c>
      <c r="AB65">
        <v>12.3</v>
      </c>
      <c r="AC65">
        <v>5.1282051282051411</v>
      </c>
      <c r="AD65">
        <v>5</v>
      </c>
      <c r="AE65">
        <v>4.1666666666666705</v>
      </c>
      <c r="AF65">
        <v>-38.46153846153846</v>
      </c>
      <c r="AG65">
        <v>1.6</v>
      </c>
      <c r="AH65">
        <v>0</v>
      </c>
      <c r="AI65">
        <f t="shared" si="2"/>
        <v>27.298686464877214</v>
      </c>
      <c r="AJ65" s="2">
        <v>47.8</v>
      </c>
      <c r="AK65" s="2">
        <v>37.5</v>
      </c>
      <c r="AL65" s="2">
        <v>14.7</v>
      </c>
      <c r="AM65">
        <v>2323.5500000000002</v>
      </c>
      <c r="AN65">
        <v>-2.9849188322533147</v>
      </c>
      <c r="AO65">
        <v>1082.78</v>
      </c>
      <c r="AP65">
        <v>-8.4291090532369299</v>
      </c>
      <c r="AQ65">
        <v>175.1</v>
      </c>
      <c r="AR65">
        <v>0.51664753157290799</v>
      </c>
      <c r="AS65">
        <v>166</v>
      </c>
      <c r="AT65">
        <v>0.60606060606060608</v>
      </c>
      <c r="AU65">
        <v>9.1</v>
      </c>
      <c r="AV65">
        <f t="shared" si="1"/>
        <v>5.1970302684180467</v>
      </c>
      <c r="AW65">
        <v>5.2238805970149258</v>
      </c>
      <c r="AX65">
        <v>0</v>
      </c>
      <c r="AY65">
        <v>-34.057971014492757</v>
      </c>
      <c r="AZ65">
        <v>239236</v>
      </c>
      <c r="BA65">
        <v>54.38</v>
      </c>
      <c r="BB65">
        <v>130096.53680000002</v>
      </c>
      <c r="BC65">
        <f t="shared" si="3"/>
        <v>-11.069042709170297</v>
      </c>
      <c r="BD65">
        <v>35.299100000000003</v>
      </c>
      <c r="BE65">
        <f t="shared" si="4"/>
        <v>64.70089999999999</v>
      </c>
      <c r="BF65">
        <v>-12.2</v>
      </c>
      <c r="BG65">
        <v>1</v>
      </c>
      <c r="BH65">
        <v>147.26591760299627</v>
      </c>
      <c r="BI65">
        <v>147.2079721681703</v>
      </c>
    </row>
    <row r="66" spans="1:61" x14ac:dyDescent="0.2">
      <c r="A66" t="s">
        <v>76</v>
      </c>
      <c r="B66">
        <v>2</v>
      </c>
      <c r="C66" t="s">
        <v>68</v>
      </c>
      <c r="D66">
        <v>6</v>
      </c>
      <c r="E66">
        <v>2009</v>
      </c>
      <c r="F66">
        <f t="shared" ref="F66:F105" si="5">IF(E66=2012,1,)</f>
        <v>0</v>
      </c>
      <c r="G66" s="1">
        <v>32.22</v>
      </c>
      <c r="H66">
        <v>160577</v>
      </c>
      <c r="J66">
        <v>6.7365000000000004</v>
      </c>
      <c r="K66">
        <v>1</v>
      </c>
      <c r="L66">
        <v>0</v>
      </c>
      <c r="M66">
        <v>0</v>
      </c>
      <c r="N66">
        <v>10889.66</v>
      </c>
      <c r="O66">
        <v>-4.1802136962338716</v>
      </c>
      <c r="P66">
        <v>1.0766048126591941</v>
      </c>
      <c r="Q66">
        <v>279.39999999999998</v>
      </c>
      <c r="R66">
        <v>-1.4948526300944893</v>
      </c>
      <c r="S66">
        <v>-0.10565612453335613</v>
      </c>
      <c r="T66">
        <v>43.1</v>
      </c>
      <c r="U66">
        <v>1.8912529550827526</v>
      </c>
      <c r="V66">
        <v>28.8</v>
      </c>
      <c r="W66">
        <v>-0.68965517241379071</v>
      </c>
      <c r="X66">
        <v>255.6</v>
      </c>
      <c r="Y66">
        <v>0.27461749705766519</v>
      </c>
      <c r="Z66">
        <v>0.75098814229249233</v>
      </c>
      <c r="AA66">
        <v>0.27461749705766519</v>
      </c>
      <c r="AB66">
        <v>27.7</v>
      </c>
      <c r="AC66">
        <v>-1.773049645390071</v>
      </c>
      <c r="AD66">
        <v>10.5</v>
      </c>
      <c r="AE66">
        <v>7.1428571428571352</v>
      </c>
      <c r="AF66">
        <v>-10.091743119266052</v>
      </c>
      <c r="AI66">
        <f t="shared" si="2"/>
        <v>7.9762912785774764</v>
      </c>
      <c r="AJ66" s="2">
        <v>47.1</v>
      </c>
      <c r="AK66" s="2">
        <v>34.6</v>
      </c>
      <c r="AL66" s="2">
        <v>18.2</v>
      </c>
      <c r="AM66">
        <v>8776.52</v>
      </c>
      <c r="AN66">
        <v>-0.26239799263831176</v>
      </c>
      <c r="AO66">
        <v>3891.14</v>
      </c>
      <c r="AP66">
        <v>0.30701969205228496</v>
      </c>
      <c r="AQ66">
        <v>590.5</v>
      </c>
      <c r="AR66">
        <v>-0.23652644027707001</v>
      </c>
      <c r="AS66">
        <v>572.79999999999995</v>
      </c>
      <c r="AT66">
        <v>-0.38260869565218181</v>
      </c>
      <c r="AU66">
        <v>17.7</v>
      </c>
      <c r="AV66">
        <f t="shared" ref="AV66:AV84" si="6">100*AU66/AQ66</f>
        <v>2.9974597798475866</v>
      </c>
      <c r="AW66">
        <v>2.8552120290589622</v>
      </c>
      <c r="AX66">
        <v>4.7337278106508922</v>
      </c>
      <c r="AY66">
        <v>-10.582010582010582</v>
      </c>
      <c r="AZ66">
        <v>708842</v>
      </c>
      <c r="BA66">
        <v>71.930000000000007</v>
      </c>
      <c r="BB66">
        <v>509870.05060000002</v>
      </c>
      <c r="BD66">
        <v>36.057099999999998</v>
      </c>
      <c r="BE66">
        <f t="shared" si="4"/>
        <v>63.942900000000002</v>
      </c>
      <c r="BF66">
        <v>-1.5</v>
      </c>
      <c r="BG66">
        <v>1</v>
      </c>
      <c r="BH66">
        <v>545.17766497461923</v>
      </c>
      <c r="BI66">
        <v>545.03088724458621</v>
      </c>
    </row>
    <row r="67" spans="1:61" x14ac:dyDescent="0.2">
      <c r="A67" t="s">
        <v>76</v>
      </c>
      <c r="B67">
        <v>2</v>
      </c>
      <c r="C67" t="s">
        <v>68</v>
      </c>
      <c r="D67">
        <v>6</v>
      </c>
      <c r="E67">
        <v>2012</v>
      </c>
      <c r="F67">
        <f t="shared" si="5"/>
        <v>1</v>
      </c>
      <c r="G67" s="1">
        <v>21.03</v>
      </c>
      <c r="H67">
        <v>92132</v>
      </c>
      <c r="I67">
        <v>-42.624410718845162</v>
      </c>
      <c r="J67">
        <v>6.7365000000000004</v>
      </c>
      <c r="K67">
        <v>1</v>
      </c>
      <c r="L67">
        <v>0</v>
      </c>
      <c r="M67">
        <v>1</v>
      </c>
      <c r="N67">
        <v>8956.6</v>
      </c>
      <c r="O67">
        <v>-6.8045982752305711</v>
      </c>
      <c r="P67">
        <v>-9.9408793043830279</v>
      </c>
      <c r="Q67">
        <v>238.69</v>
      </c>
      <c r="R67">
        <v>-6.9579792624931871</v>
      </c>
      <c r="S67">
        <v>-6.5802410691526134</v>
      </c>
      <c r="T67">
        <v>43.2</v>
      </c>
      <c r="U67">
        <v>0.46511627906977404</v>
      </c>
      <c r="V67">
        <v>72.8</v>
      </c>
      <c r="W67">
        <v>43.025540275049117</v>
      </c>
      <c r="X67">
        <v>202.6</v>
      </c>
      <c r="Y67">
        <v>-11.334792122538294</v>
      </c>
      <c r="Z67">
        <v>-8.9641434262948199</v>
      </c>
      <c r="AA67">
        <v>-20.517850137308752</v>
      </c>
      <c r="AB67">
        <v>68.900000000000006</v>
      </c>
      <c r="AC67">
        <v>44.142259414225961</v>
      </c>
      <c r="AD67">
        <v>9</v>
      </c>
      <c r="AE67">
        <v>-14.285714285714286</v>
      </c>
      <c r="AF67">
        <v>-7.8947368421052655</v>
      </c>
      <c r="AG67">
        <v>3.9</v>
      </c>
      <c r="AH67">
        <v>25.806451612903221</v>
      </c>
      <c r="AI67">
        <f t="shared" ref="AI67:AI104" si="7">100*AJ67/AQ67</f>
        <v>7.7762383096640111</v>
      </c>
      <c r="AJ67" s="2">
        <v>44.9</v>
      </c>
      <c r="AK67" s="2">
        <v>34.5</v>
      </c>
      <c r="AL67" s="2">
        <v>20.6</v>
      </c>
      <c r="AM67">
        <v>6328.31</v>
      </c>
      <c r="AN67">
        <v>-10.759773920793299</v>
      </c>
      <c r="AO67">
        <v>3044.67</v>
      </c>
      <c r="AP67">
        <v>-9.6169659475810647</v>
      </c>
      <c r="AQ67">
        <v>577.4</v>
      </c>
      <c r="AR67">
        <v>-0.9435580717104135</v>
      </c>
      <c r="AS67">
        <v>558</v>
      </c>
      <c r="AT67">
        <v>-0.76471634358882357</v>
      </c>
      <c r="AU67">
        <v>19.2</v>
      </c>
      <c r="AV67">
        <f t="shared" si="6"/>
        <v>3.3252511257360582</v>
      </c>
      <c r="AW67">
        <v>3.5168982672842684</v>
      </c>
      <c r="AX67">
        <v>-6.3414634146341493</v>
      </c>
      <c r="AY67">
        <v>-1.4423076923076956</v>
      </c>
      <c r="AZ67">
        <v>704147</v>
      </c>
      <c r="BA67">
        <v>63.64</v>
      </c>
      <c r="BB67">
        <v>448119.1508</v>
      </c>
      <c r="BC67">
        <f t="shared" si="3"/>
        <v>-12.11110551155797</v>
      </c>
      <c r="BD67">
        <v>36.063299999999998</v>
      </c>
      <c r="BE67">
        <f t="shared" ref="BE67:BE79" si="8">100-BD67</f>
        <v>63.936700000000002</v>
      </c>
      <c r="BF67">
        <v>-12.2</v>
      </c>
      <c r="BG67">
        <v>0</v>
      </c>
      <c r="BH67">
        <v>265.86599241466496</v>
      </c>
      <c r="BI67">
        <v>265.83184257602863</v>
      </c>
    </row>
    <row r="68" spans="1:61" x14ac:dyDescent="0.2">
      <c r="A68" t="s">
        <v>76</v>
      </c>
      <c r="B68">
        <v>2</v>
      </c>
      <c r="C68" t="s">
        <v>69</v>
      </c>
      <c r="D68">
        <v>7</v>
      </c>
      <c r="E68">
        <v>2009</v>
      </c>
      <c r="F68">
        <f t="shared" si="5"/>
        <v>0</v>
      </c>
      <c r="G68" s="1">
        <v>34.82</v>
      </c>
      <c r="H68">
        <v>141501</v>
      </c>
      <c r="J68">
        <v>6.7365000000000004</v>
      </c>
      <c r="K68">
        <v>1</v>
      </c>
      <c r="L68">
        <v>0</v>
      </c>
      <c r="M68">
        <v>0</v>
      </c>
      <c r="N68">
        <v>10404.879999999999</v>
      </c>
      <c r="O68">
        <v>-4.3622529406303814</v>
      </c>
      <c r="P68">
        <v>3.0011919560481592</v>
      </c>
      <c r="Q68">
        <v>225.42</v>
      </c>
      <c r="R68">
        <v>-3.0409910103660462</v>
      </c>
      <c r="S68">
        <v>2.477189579935648</v>
      </c>
      <c r="T68">
        <v>43.2</v>
      </c>
      <c r="U68">
        <v>-0.46082949308754778</v>
      </c>
      <c r="V68">
        <v>25</v>
      </c>
      <c r="W68">
        <v>21.951219512195124</v>
      </c>
      <c r="X68">
        <v>192.6</v>
      </c>
      <c r="Y68">
        <v>-4.3694141012909684</v>
      </c>
      <c r="Z68">
        <v>-1.9951338199513355</v>
      </c>
      <c r="AA68">
        <v>-4.3694141012909684</v>
      </c>
      <c r="AB68">
        <v>23</v>
      </c>
      <c r="AC68">
        <v>19.170984455958546</v>
      </c>
      <c r="AD68">
        <v>21.2</v>
      </c>
      <c r="AE68">
        <v>9.2783505154639219</v>
      </c>
      <c r="AF68">
        <v>15.476190476190462</v>
      </c>
      <c r="AG68">
        <v>2.1</v>
      </c>
      <c r="AI68">
        <f t="shared" si="7"/>
        <v>10.430743243243242</v>
      </c>
      <c r="AJ68" s="2">
        <v>49.4</v>
      </c>
      <c r="AK68" s="2">
        <v>35.200000000000003</v>
      </c>
      <c r="AL68" s="2">
        <v>15.4</v>
      </c>
      <c r="AM68">
        <v>7398.05</v>
      </c>
      <c r="AN68">
        <v>3.7917836970276921</v>
      </c>
      <c r="AO68">
        <v>3759.5</v>
      </c>
      <c r="AP68">
        <v>-0.42299369350040661</v>
      </c>
      <c r="AQ68">
        <v>473.6</v>
      </c>
      <c r="AR68">
        <v>4.2247570764690642E-2</v>
      </c>
      <c r="AS68">
        <v>439.9</v>
      </c>
      <c r="AT68">
        <v>-0.63248249378812094</v>
      </c>
      <c r="AU68">
        <v>33.700000000000003</v>
      </c>
      <c r="AV68">
        <f t="shared" si="6"/>
        <v>7.1157094594594597</v>
      </c>
      <c r="AW68">
        <v>6.4850021123785382</v>
      </c>
      <c r="AX68">
        <v>9.7719869706840505</v>
      </c>
      <c r="AY68">
        <v>21.825396825396826</v>
      </c>
      <c r="AZ68">
        <v>558233</v>
      </c>
      <c r="BA68">
        <v>74.61</v>
      </c>
      <c r="BB68">
        <v>416497.64130000002</v>
      </c>
      <c r="BD68">
        <v>37.638599999999997</v>
      </c>
      <c r="BE68">
        <f t="shared" si="8"/>
        <v>62.361400000000003</v>
      </c>
      <c r="BF68">
        <v>-1.5</v>
      </c>
      <c r="BG68">
        <v>0</v>
      </c>
      <c r="BH68">
        <v>566.17886178861784</v>
      </c>
      <c r="BI68">
        <v>566.07192863143575</v>
      </c>
    </row>
    <row r="69" spans="1:61" x14ac:dyDescent="0.2">
      <c r="A69" t="s">
        <v>76</v>
      </c>
      <c r="B69">
        <v>2</v>
      </c>
      <c r="C69" t="s">
        <v>69</v>
      </c>
      <c r="D69">
        <v>7</v>
      </c>
      <c r="E69">
        <v>2012</v>
      </c>
      <c r="F69">
        <f t="shared" si="5"/>
        <v>1</v>
      </c>
      <c r="G69" s="1">
        <v>18.38</v>
      </c>
      <c r="H69">
        <v>66599</v>
      </c>
      <c r="I69">
        <v>-52.93390152719769</v>
      </c>
      <c r="J69">
        <v>6.7365000000000004</v>
      </c>
      <c r="K69">
        <v>1</v>
      </c>
      <c r="L69">
        <v>0</v>
      </c>
      <c r="M69">
        <v>1</v>
      </c>
      <c r="N69">
        <v>8628.0300000000007</v>
      </c>
      <c r="O69">
        <v>-6.9598693043042239</v>
      </c>
      <c r="P69">
        <v>-6.358961102432648</v>
      </c>
      <c r="Q69">
        <v>193.74</v>
      </c>
      <c r="R69">
        <v>-7.9882218844984765</v>
      </c>
      <c r="S69">
        <v>-6.0083921078475173</v>
      </c>
      <c r="T69">
        <v>43.4</v>
      </c>
      <c r="U69">
        <v>0.46296296296295308</v>
      </c>
      <c r="V69">
        <v>66.3</v>
      </c>
      <c r="W69">
        <v>42.887931034482754</v>
      </c>
      <c r="X69">
        <v>155.1</v>
      </c>
      <c r="Y69">
        <v>-14.167127836192583</v>
      </c>
      <c r="Z69">
        <v>-5.49163179916318</v>
      </c>
      <c r="AA69">
        <v>-22.989076464746777</v>
      </c>
      <c r="AB69">
        <v>59.8</v>
      </c>
      <c r="AC69">
        <v>43.062200956937801</v>
      </c>
      <c r="AD69">
        <v>16.2</v>
      </c>
      <c r="AE69">
        <v>-6.3583815028901816</v>
      </c>
      <c r="AF69">
        <v>-21.36363636363636</v>
      </c>
      <c r="AG69">
        <v>6.4</v>
      </c>
      <c r="AH69">
        <v>39.13043478260871</v>
      </c>
      <c r="AI69">
        <f t="shared" si="7"/>
        <v>9.1556672952021785</v>
      </c>
      <c r="AJ69" s="2">
        <v>43.7</v>
      </c>
      <c r="AK69" s="2">
        <v>39.1</v>
      </c>
      <c r="AL69" s="2">
        <v>17.3</v>
      </c>
      <c r="AM69">
        <v>5063.5</v>
      </c>
      <c r="AN69">
        <v>-18.263146340203527</v>
      </c>
      <c r="AO69">
        <v>2882.66</v>
      </c>
      <c r="AP69">
        <v>-13.232740067844775</v>
      </c>
      <c r="AQ69">
        <v>477.3</v>
      </c>
      <c r="AR69">
        <v>0.52653748946925016</v>
      </c>
      <c r="AS69">
        <v>448.4</v>
      </c>
      <c r="AT69">
        <v>0.67355186349348906</v>
      </c>
      <c r="AU69">
        <v>28.9</v>
      </c>
      <c r="AV69">
        <f t="shared" si="6"/>
        <v>6.0548921014037296</v>
      </c>
      <c r="AW69">
        <v>6.1920808761583821</v>
      </c>
      <c r="AX69">
        <v>-1.7006802721088436</v>
      </c>
      <c r="AY69">
        <v>-12.500000000000007</v>
      </c>
      <c r="AZ69">
        <v>549939</v>
      </c>
      <c r="BA69">
        <v>67.37</v>
      </c>
      <c r="BB69">
        <v>370493.90430000005</v>
      </c>
      <c r="BC69">
        <f t="shared" si="3"/>
        <v>-11.045377557579931</v>
      </c>
      <c r="BD69">
        <v>37.632599999999996</v>
      </c>
      <c r="BE69">
        <f t="shared" si="8"/>
        <v>62.367400000000004</v>
      </c>
      <c r="BF69">
        <v>-12.2</v>
      </c>
      <c r="BG69">
        <v>0</v>
      </c>
      <c r="BH69">
        <v>235.94351732991015</v>
      </c>
      <c r="BI69">
        <v>235.87391535328493</v>
      </c>
    </row>
    <row r="70" spans="1:61" x14ac:dyDescent="0.2">
      <c r="A70" t="s">
        <v>76</v>
      </c>
      <c r="B70">
        <v>2</v>
      </c>
      <c r="C70" t="s">
        <v>70</v>
      </c>
      <c r="D70">
        <v>8</v>
      </c>
      <c r="E70">
        <v>2009</v>
      </c>
      <c r="F70">
        <f t="shared" si="5"/>
        <v>0</v>
      </c>
      <c r="G70" s="1">
        <v>40.89</v>
      </c>
      <c r="H70">
        <v>179383</v>
      </c>
      <c r="J70">
        <v>6.7365000000000004</v>
      </c>
      <c r="K70">
        <v>1</v>
      </c>
      <c r="L70">
        <v>0</v>
      </c>
      <c r="M70">
        <v>0</v>
      </c>
      <c r="N70">
        <v>9912.1200000000008</v>
      </c>
      <c r="O70">
        <v>-1.883998436022944</v>
      </c>
      <c r="P70">
        <v>3.1947896205089252</v>
      </c>
      <c r="Q70">
        <v>245.45</v>
      </c>
      <c r="R70">
        <v>0.46250818598559079</v>
      </c>
      <c r="S70">
        <v>1.4955134596211341</v>
      </c>
      <c r="T70">
        <v>44.2</v>
      </c>
      <c r="U70">
        <v>1.8433179723502402</v>
      </c>
      <c r="V70">
        <v>20.5</v>
      </c>
      <c r="W70">
        <v>13.259668508287284</v>
      </c>
      <c r="X70">
        <v>218.1</v>
      </c>
      <c r="Y70">
        <v>-2.8940338379341051</v>
      </c>
      <c r="Z70">
        <v>-0.31069684864625702</v>
      </c>
      <c r="AA70">
        <v>-2.8940338379341051</v>
      </c>
      <c r="AB70">
        <v>19</v>
      </c>
      <c r="AC70">
        <v>13.772455089820363</v>
      </c>
      <c r="AD70">
        <v>20.6</v>
      </c>
      <c r="AE70">
        <v>30.37974683544304</v>
      </c>
      <c r="AF70">
        <v>22.480620155038764</v>
      </c>
      <c r="AG70">
        <v>1.5</v>
      </c>
      <c r="AH70">
        <v>7.1428571428571495</v>
      </c>
      <c r="AI70">
        <f t="shared" si="7"/>
        <v>10.097581671616462</v>
      </c>
      <c r="AJ70" s="2">
        <v>47.6</v>
      </c>
      <c r="AK70" s="2">
        <v>37.4</v>
      </c>
      <c r="AL70" s="2">
        <v>15</v>
      </c>
      <c r="AM70">
        <v>7680.73</v>
      </c>
      <c r="AN70">
        <v>4.7562738679759899</v>
      </c>
      <c r="AO70">
        <v>3438.49</v>
      </c>
      <c r="AP70">
        <v>1.239551406051717</v>
      </c>
      <c r="AQ70">
        <v>471.4</v>
      </c>
      <c r="AR70">
        <v>-0.12711864406780143</v>
      </c>
      <c r="AS70">
        <v>440.9</v>
      </c>
      <c r="AT70">
        <v>-1.4087656529517021</v>
      </c>
      <c r="AU70">
        <v>30.5</v>
      </c>
      <c r="AV70">
        <f t="shared" si="6"/>
        <v>6.4700890963088673</v>
      </c>
      <c r="AW70">
        <v>5.2330508474576272</v>
      </c>
      <c r="AX70">
        <v>23.481781376518224</v>
      </c>
      <c r="AY70" s="2">
        <v>23.499999999999996</v>
      </c>
      <c r="AZ70">
        <v>718589</v>
      </c>
      <c r="BA70">
        <v>62.45</v>
      </c>
      <c r="BB70">
        <v>448758.83050000004</v>
      </c>
      <c r="BD70">
        <v>46.539700000000003</v>
      </c>
      <c r="BE70">
        <f t="shared" si="8"/>
        <v>53.460299999999997</v>
      </c>
      <c r="BF70">
        <v>-1.5</v>
      </c>
      <c r="BG70">
        <v>1</v>
      </c>
      <c r="BH70">
        <v>834.48979591836724</v>
      </c>
      <c r="BI70">
        <v>835.27193145837214</v>
      </c>
    </row>
    <row r="71" spans="1:61" x14ac:dyDescent="0.2">
      <c r="A71" t="s">
        <v>76</v>
      </c>
      <c r="B71">
        <v>2</v>
      </c>
      <c r="C71" t="s">
        <v>70</v>
      </c>
      <c r="D71">
        <v>8</v>
      </c>
      <c r="E71">
        <v>2012</v>
      </c>
      <c r="F71">
        <f t="shared" si="5"/>
        <v>1</v>
      </c>
      <c r="G71" s="1">
        <v>28.33</v>
      </c>
      <c r="H71">
        <v>111452</v>
      </c>
      <c r="I71">
        <v>-37.869251824308883</v>
      </c>
      <c r="J71">
        <v>6.7365000000000004</v>
      </c>
      <c r="K71">
        <v>1</v>
      </c>
      <c r="L71">
        <v>0</v>
      </c>
      <c r="M71">
        <v>1</v>
      </c>
      <c r="N71">
        <v>8270.49</v>
      </c>
      <c r="O71">
        <v>-6.0815145985194334</v>
      </c>
      <c r="P71">
        <v>-6.6157717640396525</v>
      </c>
      <c r="Q71">
        <v>215.35</v>
      </c>
      <c r="R71">
        <v>-5.4238032498902049</v>
      </c>
      <c r="S71">
        <v>-4.4962670916869394</v>
      </c>
      <c r="T71">
        <v>43.6</v>
      </c>
      <c r="U71">
        <v>0.46082949308756416</v>
      </c>
      <c r="V71">
        <v>46.9</v>
      </c>
      <c r="W71">
        <v>37.536656891495596</v>
      </c>
      <c r="X71">
        <v>179.9</v>
      </c>
      <c r="Y71">
        <v>-7.932446264073695</v>
      </c>
      <c r="Z71">
        <v>-6.6411849020544693</v>
      </c>
      <c r="AA71">
        <v>-19.902048085485305</v>
      </c>
      <c r="AB71">
        <v>41.5</v>
      </c>
      <c r="AC71">
        <v>40.202702702702695</v>
      </c>
      <c r="AD71">
        <v>17.3</v>
      </c>
      <c r="AE71">
        <v>-6.9892473118279597</v>
      </c>
      <c r="AF71">
        <v>-4.6153846153846079</v>
      </c>
      <c r="AG71">
        <v>5.4</v>
      </c>
      <c r="AH71">
        <v>20.000000000000007</v>
      </c>
      <c r="AI71">
        <f t="shared" si="7"/>
        <v>8.6644125105663576</v>
      </c>
      <c r="AJ71" s="2">
        <v>41</v>
      </c>
      <c r="AK71" s="2">
        <v>41.3</v>
      </c>
      <c r="AL71" s="2">
        <v>17.7</v>
      </c>
      <c r="AM71">
        <v>5972.68</v>
      </c>
      <c r="AN71">
        <v>-5.9530070511467876</v>
      </c>
      <c r="AO71">
        <v>2651.56</v>
      </c>
      <c r="AP71">
        <v>-11.747046097520389</v>
      </c>
      <c r="AQ71">
        <v>473.2</v>
      </c>
      <c r="AR71">
        <v>0.3818413237165913</v>
      </c>
      <c r="AS71">
        <v>440.5</v>
      </c>
      <c r="AT71">
        <v>0.47901459854015122</v>
      </c>
      <c r="AU71">
        <v>32.700000000000003</v>
      </c>
      <c r="AV71">
        <f t="shared" si="6"/>
        <v>6.9103972950126806</v>
      </c>
      <c r="AW71">
        <v>6.9792108612643196</v>
      </c>
      <c r="AX71">
        <v>-0.60790273556229713</v>
      </c>
      <c r="AY71">
        <v>8.5808580858085737</v>
      </c>
      <c r="AZ71">
        <v>707348</v>
      </c>
      <c r="BA71">
        <v>56.86</v>
      </c>
      <c r="BB71">
        <v>402198.07280000002</v>
      </c>
      <c r="BC71">
        <f t="shared" si="3"/>
        <v>-10.375452143888232</v>
      </c>
      <c r="BD71">
        <v>46.541499999999999</v>
      </c>
      <c r="BE71">
        <f t="shared" si="8"/>
        <v>53.458500000000001</v>
      </c>
      <c r="BF71">
        <v>-12.2</v>
      </c>
      <c r="BG71">
        <v>0</v>
      </c>
      <c r="BH71">
        <v>462.90849673202615</v>
      </c>
      <c r="BI71">
        <v>463.09053891220344</v>
      </c>
    </row>
    <row r="72" spans="1:61" x14ac:dyDescent="0.2">
      <c r="A72" t="s">
        <v>76</v>
      </c>
      <c r="B72">
        <v>2</v>
      </c>
      <c r="C72" t="s">
        <v>71</v>
      </c>
      <c r="D72">
        <v>9</v>
      </c>
      <c r="E72">
        <v>2009</v>
      </c>
      <c r="F72">
        <f t="shared" si="5"/>
        <v>0</v>
      </c>
      <c r="G72" s="1">
        <v>27.98</v>
      </c>
      <c r="H72">
        <v>548084</v>
      </c>
      <c r="J72">
        <v>6.7365000000000004</v>
      </c>
      <c r="K72">
        <v>1</v>
      </c>
      <c r="L72">
        <v>0</v>
      </c>
      <c r="M72">
        <v>0</v>
      </c>
      <c r="N72">
        <v>116000.89</v>
      </c>
      <c r="O72">
        <v>-0.61349278005403751</v>
      </c>
      <c r="P72">
        <v>4.2041941502167113</v>
      </c>
      <c r="Q72">
        <v>1884.92</v>
      </c>
      <c r="R72">
        <v>0.43853806435799297</v>
      </c>
      <c r="S72">
        <v>2.2151174823803701</v>
      </c>
      <c r="T72">
        <v>41.3</v>
      </c>
      <c r="U72">
        <v>-0.48192771084338032</v>
      </c>
      <c r="V72">
        <v>175</v>
      </c>
      <c r="W72">
        <v>37.254901960784316</v>
      </c>
      <c r="X72">
        <v>1502.9</v>
      </c>
      <c r="Y72">
        <v>-3.5984605516356583</v>
      </c>
      <c r="Z72">
        <v>7.7031711387857582E-2</v>
      </c>
      <c r="AA72">
        <v>-3.5984605516356583</v>
      </c>
      <c r="AB72">
        <v>149.1</v>
      </c>
      <c r="AC72">
        <v>30.446194225721783</v>
      </c>
      <c r="AD72">
        <v>250.2</v>
      </c>
      <c r="AE72">
        <v>13.417951042611058</v>
      </c>
      <c r="AF72">
        <v>17.465388711395089</v>
      </c>
      <c r="AG72">
        <v>25.8</v>
      </c>
      <c r="AH72">
        <v>96.946564885496187</v>
      </c>
      <c r="AI72">
        <f t="shared" si="7"/>
        <v>0.80621857481361614</v>
      </c>
      <c r="AJ72" s="2">
        <v>27.9</v>
      </c>
      <c r="AK72" s="2">
        <v>43.8</v>
      </c>
      <c r="AL72" s="2">
        <v>28.3</v>
      </c>
      <c r="AM72">
        <v>67817.7</v>
      </c>
      <c r="AN72">
        <v>1.9108098397307136</v>
      </c>
      <c r="AO72">
        <v>40412.58</v>
      </c>
      <c r="AP72">
        <v>3.1104926407383693</v>
      </c>
      <c r="AQ72">
        <v>3460.6</v>
      </c>
      <c r="AR72">
        <v>-0.10968710310588217</v>
      </c>
      <c r="AS72">
        <v>3091.2</v>
      </c>
      <c r="AT72">
        <v>-1.8199142448785193</v>
      </c>
      <c r="AU72">
        <v>368.1</v>
      </c>
      <c r="AV72">
        <f t="shared" si="6"/>
        <v>10.636883777379646</v>
      </c>
      <c r="AW72">
        <v>9.063618519801409</v>
      </c>
      <c r="AX72">
        <v>17.229299363057329</v>
      </c>
      <c r="AY72">
        <v>14.473204520597882</v>
      </c>
      <c r="AZ72">
        <v>2808623</v>
      </c>
      <c r="BA72">
        <v>71.709999999999994</v>
      </c>
      <c r="BB72">
        <v>2014063.5532999998</v>
      </c>
      <c r="BD72">
        <v>25.128</v>
      </c>
      <c r="BE72">
        <f t="shared" si="8"/>
        <v>74.872</v>
      </c>
      <c r="BF72">
        <v>-1.5</v>
      </c>
      <c r="BG72">
        <v>1</v>
      </c>
      <c r="BH72">
        <v>273.77690802348337</v>
      </c>
      <c r="BI72">
        <v>273.7791719948849</v>
      </c>
    </row>
    <row r="73" spans="1:61" x14ac:dyDescent="0.2">
      <c r="A73" t="s">
        <v>76</v>
      </c>
      <c r="B73">
        <v>2</v>
      </c>
      <c r="C73" t="s">
        <v>71</v>
      </c>
      <c r="D73">
        <v>9</v>
      </c>
      <c r="E73">
        <v>2012</v>
      </c>
      <c r="F73">
        <f t="shared" si="5"/>
        <v>1</v>
      </c>
      <c r="G73" s="1">
        <v>13.15</v>
      </c>
      <c r="H73">
        <v>256331</v>
      </c>
      <c r="I73">
        <v>-53.231438976507249</v>
      </c>
      <c r="J73">
        <v>6.7365000000000004</v>
      </c>
      <c r="K73">
        <v>1</v>
      </c>
      <c r="L73">
        <v>0</v>
      </c>
      <c r="M73">
        <v>1</v>
      </c>
      <c r="N73">
        <v>92671.3</v>
      </c>
      <c r="O73">
        <v>-8.2204121199252285</v>
      </c>
      <c r="P73">
        <v>-8.5916940780167632</v>
      </c>
      <c r="Q73">
        <v>1562.95</v>
      </c>
      <c r="R73">
        <v>-7.8182965597371847</v>
      </c>
      <c r="S73">
        <v>-7.5996207001787521</v>
      </c>
      <c r="T73">
        <v>40.6</v>
      </c>
      <c r="U73">
        <v>-0.49019607843136215</v>
      </c>
      <c r="V73">
        <v>481.8</v>
      </c>
      <c r="W73">
        <v>42.460082791247792</v>
      </c>
      <c r="X73">
        <v>1219.5</v>
      </c>
      <c r="Y73">
        <v>-8.1148282097649211</v>
      </c>
      <c r="Z73">
        <v>-7.3960368406363379</v>
      </c>
      <c r="AA73">
        <v>-21.776779987171263</v>
      </c>
      <c r="AB73">
        <v>397.7</v>
      </c>
      <c r="AC73">
        <v>36.058843653780357</v>
      </c>
      <c r="AD73">
        <v>164.1</v>
      </c>
      <c r="AE73">
        <v>-22.703721149317012</v>
      </c>
      <c r="AF73">
        <v>-10.985324947589096</v>
      </c>
      <c r="AG73">
        <v>83.8</v>
      </c>
      <c r="AH73">
        <v>82.969432314410483</v>
      </c>
      <c r="AI73">
        <f t="shared" si="7"/>
        <v>0.66674568837788184</v>
      </c>
      <c r="AJ73" s="2">
        <v>22.5</v>
      </c>
      <c r="AK73" s="2">
        <v>44.1</v>
      </c>
      <c r="AL73" s="2">
        <v>33.4</v>
      </c>
      <c r="AM73">
        <v>49100.92</v>
      </c>
      <c r="AN73">
        <v>-11.379314514695329</v>
      </c>
      <c r="AO73">
        <v>31588.959999999999</v>
      </c>
      <c r="AP73">
        <v>-9.3224681290562543</v>
      </c>
      <c r="AQ73">
        <v>3374.6</v>
      </c>
      <c r="AR73">
        <v>-1.0961313012895688</v>
      </c>
      <c r="AS73">
        <v>3037.8</v>
      </c>
      <c r="AT73">
        <v>-1.0681951410147765</v>
      </c>
      <c r="AU73">
        <v>335.6</v>
      </c>
      <c r="AV73">
        <f t="shared" si="6"/>
        <v>9.9448823564274296</v>
      </c>
      <c r="AW73">
        <v>9.9618991793669398</v>
      </c>
      <c r="AX73">
        <v>-1.2650779641070771</v>
      </c>
      <c r="AY73">
        <v>-5.7926829268292783</v>
      </c>
      <c r="AZ73">
        <v>2834044</v>
      </c>
      <c r="BA73">
        <v>70.12</v>
      </c>
      <c r="BB73">
        <v>1987231.6528</v>
      </c>
      <c r="BC73">
        <f t="shared" si="3"/>
        <v>-1.3322271015746383</v>
      </c>
      <c r="BD73">
        <v>25.128</v>
      </c>
      <c r="BE73">
        <f t="shared" si="8"/>
        <v>74.872</v>
      </c>
      <c r="BF73">
        <v>-12.2</v>
      </c>
      <c r="BG73">
        <v>0</v>
      </c>
      <c r="BH73">
        <v>139.15343915343917</v>
      </c>
      <c r="BI73">
        <v>139.23389878381974</v>
      </c>
    </row>
    <row r="74" spans="1:61" x14ac:dyDescent="0.2">
      <c r="A74" t="s">
        <v>76</v>
      </c>
      <c r="B74">
        <v>2</v>
      </c>
      <c r="C74" t="s">
        <v>72</v>
      </c>
      <c r="D74">
        <v>10</v>
      </c>
      <c r="E74">
        <v>2009</v>
      </c>
      <c r="F74">
        <f t="shared" si="5"/>
        <v>0</v>
      </c>
      <c r="G74" s="1">
        <v>31.54</v>
      </c>
      <c r="H74">
        <v>43523</v>
      </c>
      <c r="J74">
        <v>6.7365000000000004</v>
      </c>
      <c r="K74">
        <v>1</v>
      </c>
      <c r="L74">
        <v>0</v>
      </c>
      <c r="M74">
        <v>0</v>
      </c>
      <c r="N74">
        <v>3395.47</v>
      </c>
      <c r="O74">
        <v>-3.3598784125321668</v>
      </c>
      <c r="P74">
        <v>6.3294969994280326</v>
      </c>
      <c r="Q74">
        <v>73.7</v>
      </c>
      <c r="R74">
        <v>-3.948911768539034</v>
      </c>
      <c r="S74">
        <v>-1.6282051282051231</v>
      </c>
      <c r="T74">
        <v>43.9</v>
      </c>
      <c r="U74">
        <v>-1.7897091722595173</v>
      </c>
      <c r="V74">
        <v>5</v>
      </c>
      <c r="W74">
        <v>42.857142857142854</v>
      </c>
      <c r="X74">
        <v>67.7</v>
      </c>
      <c r="Y74">
        <v>-0.58737151248163222</v>
      </c>
      <c r="Z74">
        <v>-3.1294452347083968</v>
      </c>
      <c r="AA74">
        <v>-0.58737151248163222</v>
      </c>
      <c r="AB74">
        <v>4.5</v>
      </c>
      <c r="AC74">
        <v>40.624999999999986</v>
      </c>
      <c r="AD74">
        <v>3.1</v>
      </c>
      <c r="AE74">
        <v>14.814814814814811</v>
      </c>
      <c r="AF74">
        <v>28.571428571428573</v>
      </c>
      <c r="AI74">
        <f t="shared" si="7"/>
        <v>22.462462462462462</v>
      </c>
      <c r="AJ74" s="2">
        <v>37.4</v>
      </c>
      <c r="AK74" s="2">
        <v>44.3</v>
      </c>
      <c r="AL74" s="2">
        <v>18.3</v>
      </c>
      <c r="AM74">
        <v>2659.77</v>
      </c>
      <c r="AN74">
        <v>3.8879319436144395</v>
      </c>
      <c r="AO74">
        <v>1276.8699999999999</v>
      </c>
      <c r="AP74">
        <v>1.6980606108876537</v>
      </c>
      <c r="AQ74">
        <v>166.5</v>
      </c>
      <c r="AR74">
        <v>-0.29940119760479039</v>
      </c>
      <c r="AS74">
        <v>160.6</v>
      </c>
      <c r="AT74">
        <v>-1.0474430067775828</v>
      </c>
      <c r="AU74">
        <v>5.9</v>
      </c>
      <c r="AV74">
        <f t="shared" si="6"/>
        <v>3.5435435435435436</v>
      </c>
      <c r="AW74">
        <v>2.7544910179640714</v>
      </c>
      <c r="AX74">
        <v>28.260869565217405</v>
      </c>
      <c r="AY74">
        <v>14.999999999999991</v>
      </c>
      <c r="AZ74">
        <v>258969</v>
      </c>
      <c r="BA74">
        <v>54.85</v>
      </c>
      <c r="BB74">
        <v>142044.49650000001</v>
      </c>
      <c r="BD74">
        <v>26.3767</v>
      </c>
      <c r="BE74">
        <f t="shared" si="8"/>
        <v>73.6233</v>
      </c>
      <c r="BF74">
        <v>-1.5</v>
      </c>
      <c r="BG74">
        <v>1</v>
      </c>
      <c r="BH74">
        <v>250.7154213036566</v>
      </c>
      <c r="BI74">
        <v>250.66520762541035</v>
      </c>
    </row>
    <row r="75" spans="1:61" x14ac:dyDescent="0.2">
      <c r="A75" t="s">
        <v>76</v>
      </c>
      <c r="B75">
        <v>2</v>
      </c>
      <c r="C75" t="s">
        <v>72</v>
      </c>
      <c r="D75">
        <v>10</v>
      </c>
      <c r="E75">
        <v>2012</v>
      </c>
      <c r="F75">
        <f t="shared" si="5"/>
        <v>1</v>
      </c>
      <c r="G75" s="1">
        <v>19.8</v>
      </c>
      <c r="H75">
        <v>23961</v>
      </c>
      <c r="I75">
        <v>-44.946350205638396</v>
      </c>
      <c r="J75">
        <v>6.7365000000000004</v>
      </c>
      <c r="K75">
        <v>1</v>
      </c>
      <c r="L75">
        <v>0</v>
      </c>
      <c r="M75">
        <v>1</v>
      </c>
      <c r="N75">
        <v>2678.17</v>
      </c>
      <c r="O75">
        <v>-9.0332595138785052</v>
      </c>
      <c r="P75">
        <v>-7.5475667850537116</v>
      </c>
      <c r="Q75">
        <v>68.430000000000007</v>
      </c>
      <c r="R75">
        <v>-3.4973910590889719</v>
      </c>
      <c r="S75">
        <v>-4.2403781228899398</v>
      </c>
      <c r="T75">
        <v>43.8</v>
      </c>
      <c r="U75">
        <v>-0.22779043280182557</v>
      </c>
      <c r="V75">
        <v>18.5</v>
      </c>
      <c r="W75">
        <v>56.779661016949142</v>
      </c>
      <c r="X75">
        <v>63.4</v>
      </c>
      <c r="Y75">
        <v>-0.47095761381476337</v>
      </c>
      <c r="Z75">
        <v>-5.7692307692307567</v>
      </c>
      <c r="AA75">
        <v>-6.9016152716593187</v>
      </c>
      <c r="AB75">
        <v>16.8</v>
      </c>
      <c r="AC75">
        <v>52.727272727272741</v>
      </c>
      <c r="AD75">
        <v>2.8</v>
      </c>
      <c r="AE75">
        <v>-15.151515151515152</v>
      </c>
      <c r="AF75">
        <v>-17.500000000000004</v>
      </c>
      <c r="AG75">
        <v>1.7</v>
      </c>
      <c r="AI75">
        <f t="shared" si="7"/>
        <v>24.129930394431554</v>
      </c>
      <c r="AJ75" s="2">
        <v>41.6</v>
      </c>
      <c r="AK75" s="2">
        <v>37.799999999999997</v>
      </c>
      <c r="AL75" s="2">
        <v>20.6</v>
      </c>
      <c r="AM75">
        <v>2215.56</v>
      </c>
      <c r="AN75">
        <v>-4.6796281078848523</v>
      </c>
      <c r="AO75">
        <v>973.49</v>
      </c>
      <c r="AP75">
        <v>-11.310630079078758</v>
      </c>
      <c r="AQ75">
        <v>172.4</v>
      </c>
      <c r="AR75">
        <v>2.1932424422051082</v>
      </c>
      <c r="AS75">
        <v>166.4</v>
      </c>
      <c r="AT75">
        <v>2.5893958076448937</v>
      </c>
      <c r="AU75">
        <v>5.9</v>
      </c>
      <c r="AV75">
        <f t="shared" si="6"/>
        <v>3.4222737819025522</v>
      </c>
      <c r="AW75">
        <v>3.7937166567871965</v>
      </c>
      <c r="AX75">
        <v>-7.8125</v>
      </c>
      <c r="AY75">
        <v>1.5873015873015959</v>
      </c>
      <c r="AZ75">
        <v>256963</v>
      </c>
      <c r="BA75">
        <v>48.58</v>
      </c>
      <c r="BB75">
        <v>124832.6254</v>
      </c>
      <c r="BC75">
        <f t="shared" si="3"/>
        <v>-12.117238980814721</v>
      </c>
      <c r="BD75">
        <v>26.4085</v>
      </c>
      <c r="BE75">
        <f t="shared" si="8"/>
        <v>73.591499999999996</v>
      </c>
      <c r="BF75">
        <v>-12.2</v>
      </c>
      <c r="BG75">
        <v>1</v>
      </c>
      <c r="BH75">
        <v>123.82739212007505</v>
      </c>
      <c r="BI75">
        <v>123.85506047761811</v>
      </c>
    </row>
    <row r="76" spans="1:61" x14ac:dyDescent="0.2">
      <c r="A76" t="s">
        <v>76</v>
      </c>
      <c r="B76">
        <v>2</v>
      </c>
      <c r="C76" t="s">
        <v>73</v>
      </c>
      <c r="D76">
        <v>11</v>
      </c>
      <c r="E76">
        <v>2009</v>
      </c>
      <c r="F76">
        <f t="shared" si="5"/>
        <v>0</v>
      </c>
      <c r="G76" s="1">
        <v>32.92</v>
      </c>
      <c r="H76">
        <v>64837</v>
      </c>
      <c r="J76">
        <v>6.7365000000000004</v>
      </c>
      <c r="K76">
        <v>1</v>
      </c>
      <c r="L76">
        <v>0</v>
      </c>
      <c r="M76">
        <v>0</v>
      </c>
      <c r="N76">
        <v>7599.14</v>
      </c>
      <c r="O76">
        <v>-7.1353765047910054</v>
      </c>
      <c r="P76">
        <v>6.5047994012950214</v>
      </c>
      <c r="Q76">
        <v>146.93</v>
      </c>
      <c r="R76">
        <v>-2.5727736887474273</v>
      </c>
      <c r="S76">
        <v>4.489711078777793</v>
      </c>
      <c r="T76">
        <v>44.9</v>
      </c>
      <c r="U76">
        <v>-0.66371681415930139</v>
      </c>
      <c r="V76">
        <v>19.2</v>
      </c>
      <c r="W76">
        <v>54.838709677419345</v>
      </c>
      <c r="X76">
        <v>123.5</v>
      </c>
      <c r="Y76">
        <v>-3.515625</v>
      </c>
      <c r="Z76">
        <v>0.94637223974763629</v>
      </c>
      <c r="AA76">
        <v>-3.515625</v>
      </c>
      <c r="AB76">
        <v>15.7</v>
      </c>
      <c r="AC76">
        <v>36.521739130434774</v>
      </c>
      <c r="AD76">
        <v>13.2</v>
      </c>
      <c r="AE76">
        <v>57.142857142857125</v>
      </c>
      <c r="AF76">
        <v>37.7049180327869</v>
      </c>
      <c r="AG76">
        <v>3.5</v>
      </c>
      <c r="AI76">
        <f t="shared" si="7"/>
        <v>18.579439252336449</v>
      </c>
      <c r="AJ76" s="2">
        <v>49.7</v>
      </c>
      <c r="AK76" s="2">
        <v>38.6</v>
      </c>
      <c r="AL76" s="2">
        <v>11.7</v>
      </c>
      <c r="AM76">
        <v>4248.25</v>
      </c>
      <c r="AN76">
        <v>2.82784127491274</v>
      </c>
      <c r="AO76">
        <v>2700.87</v>
      </c>
      <c r="AP76">
        <v>-0.64011301305610158</v>
      </c>
      <c r="AQ76">
        <v>267.5</v>
      </c>
      <c r="AR76">
        <v>0.63957863054928088</v>
      </c>
      <c r="AS76">
        <v>245</v>
      </c>
      <c r="AT76">
        <v>-3.3530571992110452</v>
      </c>
      <c r="AU76">
        <v>22.3</v>
      </c>
      <c r="AV76">
        <f t="shared" si="6"/>
        <v>8.3364485981308416</v>
      </c>
      <c r="AW76">
        <v>4.5899172310007526</v>
      </c>
      <c r="AX76">
        <v>82.786885245901658</v>
      </c>
      <c r="AY76">
        <v>27.083333333333329</v>
      </c>
      <c r="AZ76">
        <v>306541</v>
      </c>
      <c r="BA76">
        <v>66.040000000000006</v>
      </c>
      <c r="BB76">
        <v>202439.67640000003</v>
      </c>
      <c r="BD76">
        <v>36.997100000000003</v>
      </c>
      <c r="BE76">
        <f t="shared" si="8"/>
        <v>63.002899999999997</v>
      </c>
      <c r="BF76">
        <v>-1.5</v>
      </c>
      <c r="BG76">
        <v>1</v>
      </c>
      <c r="BH76">
        <v>743.11512415349887</v>
      </c>
      <c r="BI76">
        <v>743.45831900011467</v>
      </c>
    </row>
    <row r="77" spans="1:61" x14ac:dyDescent="0.2">
      <c r="A77" t="s">
        <v>76</v>
      </c>
      <c r="B77">
        <v>2</v>
      </c>
      <c r="C77" t="s">
        <v>73</v>
      </c>
      <c r="D77">
        <v>11</v>
      </c>
      <c r="E77">
        <v>2012</v>
      </c>
      <c r="F77">
        <f t="shared" si="5"/>
        <v>1</v>
      </c>
      <c r="G77" s="1">
        <v>18.09</v>
      </c>
      <c r="H77">
        <v>32323</v>
      </c>
      <c r="I77">
        <v>-50.147292441044463</v>
      </c>
      <c r="J77">
        <v>6.7365000000000004</v>
      </c>
      <c r="K77">
        <v>1</v>
      </c>
      <c r="L77">
        <v>0</v>
      </c>
      <c r="M77">
        <v>1</v>
      </c>
      <c r="N77">
        <v>6079.42</v>
      </c>
      <c r="O77">
        <v>-7.9352820205287564</v>
      </c>
      <c r="P77">
        <v>-8.7442666493462706</v>
      </c>
      <c r="Q77">
        <v>138.55000000000001</v>
      </c>
      <c r="R77">
        <v>1.0502516227846237</v>
      </c>
      <c r="S77">
        <v>-5.0616258135992069</v>
      </c>
      <c r="T77">
        <v>43</v>
      </c>
      <c r="U77">
        <v>-2.4943310657596403</v>
      </c>
      <c r="V77">
        <v>23.8</v>
      </c>
      <c r="W77">
        <v>1.7094017094017186</v>
      </c>
      <c r="X77">
        <v>124.2</v>
      </c>
      <c r="Y77">
        <v>1.8032786885245924</v>
      </c>
      <c r="Z77">
        <v>3.3898305084745761</v>
      </c>
      <c r="AA77">
        <v>-2.9687499999999978</v>
      </c>
      <c r="AB77">
        <v>21.4</v>
      </c>
      <c r="AC77">
        <v>8.0808080808080689</v>
      </c>
      <c r="AD77">
        <v>6.8</v>
      </c>
      <c r="AE77">
        <v>-21.839080459770109</v>
      </c>
      <c r="AF77">
        <v>-35.074626865671647</v>
      </c>
      <c r="AG77">
        <v>2.4</v>
      </c>
      <c r="AH77">
        <v>-35.135135135135144</v>
      </c>
      <c r="AI77">
        <f t="shared" si="7"/>
        <v>16.029989289539447</v>
      </c>
      <c r="AJ77" s="2">
        <v>44.9</v>
      </c>
      <c r="AK77" s="2">
        <v>38.5</v>
      </c>
      <c r="AL77" s="2">
        <v>16.600000000000001</v>
      </c>
      <c r="AM77">
        <v>3692.67</v>
      </c>
      <c r="AN77">
        <v>-12.608007270300392</v>
      </c>
      <c r="AO77">
        <v>2091.25</v>
      </c>
      <c r="AP77">
        <v>-10.284515525658735</v>
      </c>
      <c r="AQ77">
        <v>280.10000000000002</v>
      </c>
      <c r="AR77">
        <v>2.4506217995610995</v>
      </c>
      <c r="AS77">
        <v>265.5</v>
      </c>
      <c r="AT77">
        <v>4.6511627906976791</v>
      </c>
      <c r="AU77">
        <v>14.6</v>
      </c>
      <c r="AV77">
        <f t="shared" si="6"/>
        <v>5.2124241342377715</v>
      </c>
      <c r="AW77">
        <v>7.2055596196049754</v>
      </c>
      <c r="AX77">
        <v>-25.888324873096444</v>
      </c>
      <c r="AY77">
        <v>-19.262295081967213</v>
      </c>
      <c r="AZ77">
        <v>313414</v>
      </c>
      <c r="BA77">
        <v>58.73</v>
      </c>
      <c r="BB77">
        <v>184068.04219999997</v>
      </c>
      <c r="BC77">
        <f t="shared" si="3"/>
        <v>-9.0751153759501157</v>
      </c>
      <c r="BD77">
        <v>37.003999999999998</v>
      </c>
      <c r="BE77">
        <f t="shared" si="8"/>
        <v>62.996000000000002</v>
      </c>
      <c r="BF77">
        <v>-12.2</v>
      </c>
      <c r="BG77">
        <v>1</v>
      </c>
      <c r="BH77">
        <v>293.66883116883116</v>
      </c>
      <c r="BI77">
        <v>293.63190406976742</v>
      </c>
    </row>
    <row r="78" spans="1:61" x14ac:dyDescent="0.2">
      <c r="A78" t="s">
        <v>76</v>
      </c>
      <c r="B78">
        <v>2</v>
      </c>
      <c r="C78" t="s">
        <v>74</v>
      </c>
      <c r="D78">
        <v>12</v>
      </c>
      <c r="E78">
        <v>2009</v>
      </c>
      <c r="F78">
        <f t="shared" si="5"/>
        <v>0</v>
      </c>
      <c r="G78" s="1">
        <v>26.18</v>
      </c>
      <c r="H78">
        <v>105158</v>
      </c>
      <c r="J78">
        <v>6.7365000000000004</v>
      </c>
      <c r="K78">
        <v>1</v>
      </c>
      <c r="L78">
        <v>0</v>
      </c>
      <c r="M78">
        <v>0</v>
      </c>
      <c r="N78">
        <v>11509.23</v>
      </c>
      <c r="O78">
        <v>-2.5262713931460703</v>
      </c>
      <c r="P78">
        <v>5.4198618450832967</v>
      </c>
      <c r="Q78">
        <v>287.12</v>
      </c>
      <c r="R78">
        <v>1.1448902666713636</v>
      </c>
      <c r="S78">
        <v>-0.75516554207599496</v>
      </c>
      <c r="T78">
        <v>43.8</v>
      </c>
      <c r="U78">
        <v>1.1547344110854505</v>
      </c>
      <c r="V78">
        <v>26.7</v>
      </c>
      <c r="W78">
        <v>43.548387096774178</v>
      </c>
      <c r="X78">
        <v>240</v>
      </c>
      <c r="Y78">
        <v>-4.1533546325878614</v>
      </c>
      <c r="Z78">
        <v>-1.4561196379378154</v>
      </c>
      <c r="AA78">
        <v>-4.1533546325878614</v>
      </c>
      <c r="AB78">
        <v>23.8</v>
      </c>
      <c r="AC78">
        <v>37.572254335260112</v>
      </c>
      <c r="AD78">
        <v>28.7</v>
      </c>
      <c r="AE78">
        <v>46.428571428571416</v>
      </c>
      <c r="AF78">
        <v>12.643678160919558</v>
      </c>
      <c r="AG78">
        <v>3</v>
      </c>
      <c r="AH78">
        <v>114.28571428571429</v>
      </c>
      <c r="AI78">
        <f t="shared" si="7"/>
        <v>8.4239130434782599</v>
      </c>
      <c r="AJ78" s="2">
        <v>43.4</v>
      </c>
      <c r="AK78" s="2">
        <v>37</v>
      </c>
      <c r="AL78" s="2">
        <v>19.600000000000001</v>
      </c>
      <c r="AM78">
        <v>7768.52</v>
      </c>
      <c r="AN78">
        <v>1.1991188658328655</v>
      </c>
      <c r="AO78">
        <v>4138.8999999999996</v>
      </c>
      <c r="AP78">
        <v>2.2122232868728444</v>
      </c>
      <c r="AQ78">
        <v>515.20000000000005</v>
      </c>
      <c r="AR78">
        <v>0.46801872074884771</v>
      </c>
      <c r="AS78">
        <v>473</v>
      </c>
      <c r="AT78">
        <v>-2.0703933747412009</v>
      </c>
      <c r="AU78">
        <v>41.9</v>
      </c>
      <c r="AV78">
        <f t="shared" si="6"/>
        <v>8.132763975155278</v>
      </c>
      <c r="AW78">
        <v>5.694227769110765</v>
      </c>
      <c r="AX78">
        <v>43.493150684931507</v>
      </c>
      <c r="AY78">
        <v>8.9552238805970088</v>
      </c>
      <c r="AZ78">
        <v>530920</v>
      </c>
      <c r="BA78">
        <v>77.209999999999994</v>
      </c>
      <c r="BB78">
        <v>409923.33199999994</v>
      </c>
      <c r="BD78">
        <v>9.2369000000000003</v>
      </c>
      <c r="BE78">
        <f t="shared" si="8"/>
        <v>90.763099999999994</v>
      </c>
      <c r="BF78">
        <v>-1.5</v>
      </c>
      <c r="BG78">
        <v>1</v>
      </c>
      <c r="BH78">
        <v>569.13043478260875</v>
      </c>
      <c r="BI78">
        <v>568.79056685417572</v>
      </c>
    </row>
    <row r="79" spans="1:61" x14ac:dyDescent="0.2">
      <c r="A79" t="s">
        <v>76</v>
      </c>
      <c r="B79">
        <v>2</v>
      </c>
      <c r="C79" t="s">
        <v>74</v>
      </c>
      <c r="D79">
        <v>12</v>
      </c>
      <c r="E79">
        <v>2012</v>
      </c>
      <c r="F79">
        <f t="shared" si="5"/>
        <v>1</v>
      </c>
      <c r="G79" s="1">
        <v>10.1</v>
      </c>
      <c r="H79">
        <v>36710</v>
      </c>
      <c r="I79">
        <v>-65.090625534909378</v>
      </c>
      <c r="J79">
        <v>6.7365000000000004</v>
      </c>
      <c r="K79">
        <v>1</v>
      </c>
      <c r="L79">
        <v>0</v>
      </c>
      <c r="M79">
        <v>1</v>
      </c>
      <c r="N79">
        <v>8845.34</v>
      </c>
      <c r="O79">
        <v>-8.9580028963519762</v>
      </c>
      <c r="P79">
        <v>-10.536449623938298</v>
      </c>
      <c r="Q79">
        <v>248.11</v>
      </c>
      <c r="R79">
        <v>-6.5076494083955012</v>
      </c>
      <c r="S79">
        <v>-4.9055792453506282</v>
      </c>
      <c r="T79">
        <v>43.7</v>
      </c>
      <c r="U79">
        <v>0.92378752886837345</v>
      </c>
      <c r="V79">
        <v>64.099999999999994</v>
      </c>
      <c r="W79">
        <v>37.849462365591386</v>
      </c>
      <c r="X79">
        <v>205.7</v>
      </c>
      <c r="Y79">
        <v>-8.6995117620949944</v>
      </c>
      <c r="Z79">
        <v>-3.0550774526678115</v>
      </c>
      <c r="AA79">
        <v>-17.851437699680517</v>
      </c>
      <c r="AB79">
        <v>55.5</v>
      </c>
      <c r="AC79">
        <v>44.155844155844157</v>
      </c>
      <c r="AD79">
        <v>18.100000000000001</v>
      </c>
      <c r="AE79">
        <v>-20.96069868995632</v>
      </c>
      <c r="AF79">
        <v>-18.794326241134755</v>
      </c>
      <c r="AG79">
        <v>8.4</v>
      </c>
      <c r="AH79">
        <v>6.3291139240506329</v>
      </c>
      <c r="AI79">
        <f t="shared" si="7"/>
        <v>7.5898030127462341</v>
      </c>
      <c r="AJ79" s="2">
        <v>39.299999999999997</v>
      </c>
      <c r="AK79" s="2">
        <v>40</v>
      </c>
      <c r="AL79" s="2">
        <v>20.7</v>
      </c>
      <c r="AM79">
        <v>5632.2</v>
      </c>
      <c r="AN79">
        <v>-7.915668658595413</v>
      </c>
      <c r="AO79">
        <v>3078.73</v>
      </c>
      <c r="AP79">
        <v>-11.057665918433964</v>
      </c>
      <c r="AQ79">
        <v>517.79999999999995</v>
      </c>
      <c r="AR79">
        <v>0.15473887814312468</v>
      </c>
      <c r="AS79">
        <v>480.1</v>
      </c>
      <c r="AT79">
        <v>0.98864114429954686</v>
      </c>
      <c r="AU79">
        <v>37.5</v>
      </c>
      <c r="AV79">
        <f t="shared" si="6"/>
        <v>7.2421784472769417</v>
      </c>
      <c r="AW79">
        <v>7.9883945841392654</v>
      </c>
      <c r="AX79">
        <v>-9.2009685230024143</v>
      </c>
      <c r="AY79">
        <v>-6.772009029345373</v>
      </c>
      <c r="AZ79">
        <v>535506</v>
      </c>
      <c r="BA79">
        <v>69.36</v>
      </c>
      <c r="BB79">
        <v>371426.96159999998</v>
      </c>
      <c r="BC79">
        <f t="shared" si="3"/>
        <v>-9.391114726789926</v>
      </c>
      <c r="BD79">
        <v>9.2279</v>
      </c>
      <c r="BE79">
        <f t="shared" si="8"/>
        <v>90.772099999999995</v>
      </c>
      <c r="BF79">
        <v>-12.2</v>
      </c>
      <c r="BG79">
        <v>0</v>
      </c>
      <c r="BH79">
        <v>163.69529983792546</v>
      </c>
      <c r="BI79">
        <v>163.7158274985506</v>
      </c>
    </row>
    <row r="80" spans="1:61" x14ac:dyDescent="0.2">
      <c r="A80" t="s">
        <v>77</v>
      </c>
      <c r="B80">
        <v>3</v>
      </c>
      <c r="C80" t="s">
        <v>62</v>
      </c>
      <c r="D80">
        <v>0</v>
      </c>
      <c r="E80">
        <v>2009</v>
      </c>
      <c r="F80">
        <f t="shared" si="5"/>
        <v>0</v>
      </c>
      <c r="G80" s="1">
        <v>47.54</v>
      </c>
      <c r="H80">
        <v>210891</v>
      </c>
      <c r="J80" s="6">
        <v>4.4968000000000004</v>
      </c>
      <c r="K80" s="6">
        <v>0</v>
      </c>
      <c r="L80">
        <v>0</v>
      </c>
      <c r="M80">
        <v>0</v>
      </c>
      <c r="N80">
        <v>9306.01</v>
      </c>
      <c r="O80">
        <v>-1.5272466387452719</v>
      </c>
      <c r="P80">
        <v>6.1089615618677193</v>
      </c>
      <c r="Q80">
        <v>239.76</v>
      </c>
      <c r="R80">
        <v>-1.4347379239465607</v>
      </c>
      <c r="S80">
        <v>-2.6649593853787352</v>
      </c>
      <c r="T80">
        <v>44.4</v>
      </c>
      <c r="U80">
        <v>1.6018306636155508</v>
      </c>
      <c r="V80">
        <v>29.1</v>
      </c>
      <c r="W80">
        <v>27.631578947368425</v>
      </c>
      <c r="X80">
        <v>223.6</v>
      </c>
      <c r="Y80">
        <v>-1.018149623727318</v>
      </c>
      <c r="Z80">
        <v>-1.8252933507170745</v>
      </c>
      <c r="AA80">
        <v>-1.018149623727318</v>
      </c>
      <c r="AB80">
        <v>27.5</v>
      </c>
      <c r="AC80">
        <v>25.57077625570777</v>
      </c>
      <c r="AD80">
        <v>8.4</v>
      </c>
      <c r="AE80">
        <v>-4.5454545454545494</v>
      </c>
      <c r="AF80">
        <v>37.5</v>
      </c>
      <c r="AG80">
        <v>1.6</v>
      </c>
      <c r="AI80">
        <f t="shared" si="7"/>
        <v>10</v>
      </c>
      <c r="AJ80" s="2">
        <v>51</v>
      </c>
      <c r="AK80" s="2">
        <v>29.7</v>
      </c>
      <c r="AL80" s="2">
        <v>19.3</v>
      </c>
      <c r="AM80">
        <v>7385.35</v>
      </c>
      <c r="AN80">
        <v>3.0205850064376087</v>
      </c>
      <c r="AO80">
        <v>3668.11</v>
      </c>
      <c r="AP80">
        <v>4.5611584618454497</v>
      </c>
      <c r="AQ80">
        <v>510</v>
      </c>
      <c r="AR80">
        <v>-3.9200313602506594E-2</v>
      </c>
      <c r="AS80">
        <v>494.1</v>
      </c>
      <c r="AT80">
        <v>-0.24227740763173605</v>
      </c>
      <c r="AU80">
        <v>15.5</v>
      </c>
      <c r="AV80">
        <f t="shared" si="6"/>
        <v>3.0392156862745097</v>
      </c>
      <c r="AW80">
        <v>2.8420227361818897</v>
      </c>
      <c r="AX80">
        <v>6.8965517241379306</v>
      </c>
      <c r="AY80">
        <v>31.818181818181817</v>
      </c>
      <c r="AZ80">
        <v>671085</v>
      </c>
      <c r="BA80">
        <v>68.14</v>
      </c>
      <c r="BB80">
        <v>457277.31900000002</v>
      </c>
      <c r="BD80">
        <v>38.676600000000001</v>
      </c>
      <c r="BE80">
        <f>100-BD80</f>
        <v>61.323399999999999</v>
      </c>
      <c r="BF80">
        <v>-1.5</v>
      </c>
      <c r="BG80">
        <v>1</v>
      </c>
      <c r="BH80">
        <v>1225.2577319587629</v>
      </c>
      <c r="BI80">
        <v>1224.4730883121408</v>
      </c>
    </row>
    <row r="81" spans="1:61" x14ac:dyDescent="0.2">
      <c r="A81" t="s">
        <v>77</v>
      </c>
      <c r="B81">
        <v>3</v>
      </c>
      <c r="C81" t="s">
        <v>62</v>
      </c>
      <c r="D81">
        <v>0</v>
      </c>
      <c r="E81">
        <v>2012</v>
      </c>
      <c r="F81">
        <f t="shared" si="5"/>
        <v>1</v>
      </c>
      <c r="G81" s="1">
        <v>18.36</v>
      </c>
      <c r="H81">
        <v>70869</v>
      </c>
      <c r="I81">
        <v>-66.39543650511402</v>
      </c>
      <c r="J81" s="6">
        <v>4.4968000000000004</v>
      </c>
      <c r="K81" s="6">
        <v>0</v>
      </c>
      <c r="L81">
        <v>0</v>
      </c>
      <c r="M81">
        <v>1</v>
      </c>
      <c r="N81">
        <v>7579.47</v>
      </c>
      <c r="O81">
        <v>-6.998998758263923</v>
      </c>
      <c r="P81">
        <v>-11.391521511519807</v>
      </c>
      <c r="Q81">
        <v>214.4</v>
      </c>
      <c r="R81">
        <v>-1.6694184553292912</v>
      </c>
      <c r="S81">
        <v>-7.2880346968279675</v>
      </c>
      <c r="T81">
        <v>43.7</v>
      </c>
      <c r="U81">
        <v>-2.8888888888888826</v>
      </c>
      <c r="V81">
        <v>58.6</v>
      </c>
      <c r="W81">
        <v>12.476007677543185</v>
      </c>
      <c r="X81">
        <v>194.1</v>
      </c>
      <c r="Y81">
        <v>-3.528827037773357</v>
      </c>
      <c r="Z81">
        <v>-7.3664825046040523</v>
      </c>
      <c r="AA81">
        <v>-14.077025232403722</v>
      </c>
      <c r="AB81">
        <v>54.7</v>
      </c>
      <c r="AC81">
        <v>10.953346855983785</v>
      </c>
      <c r="AD81">
        <v>3.9</v>
      </c>
      <c r="AE81">
        <v>-23.529411764705877</v>
      </c>
      <c r="AF81">
        <v>-38.55421686746989</v>
      </c>
      <c r="AG81">
        <v>4</v>
      </c>
      <c r="AH81">
        <v>42.857142857142868</v>
      </c>
      <c r="AI81">
        <f t="shared" si="7"/>
        <v>9.9251295834133231</v>
      </c>
      <c r="AJ81" s="2">
        <v>51.7</v>
      </c>
      <c r="AK81" s="2">
        <v>29.1</v>
      </c>
      <c r="AL81" s="2">
        <v>19.3</v>
      </c>
      <c r="AM81">
        <v>5748.6</v>
      </c>
      <c r="AN81">
        <v>-6.0161070402087367</v>
      </c>
      <c r="AO81">
        <v>2868.63</v>
      </c>
      <c r="AP81">
        <v>-9.5226380281023815</v>
      </c>
      <c r="AQ81">
        <v>520.9</v>
      </c>
      <c r="AR81">
        <v>1.3621327106440941</v>
      </c>
      <c r="AS81">
        <v>508.4</v>
      </c>
      <c r="AT81">
        <v>1.3354594379111</v>
      </c>
      <c r="AU81">
        <v>12.5</v>
      </c>
      <c r="AV81">
        <f t="shared" si="6"/>
        <v>2.3996928393165677</v>
      </c>
      <c r="AW81">
        <v>2.3740027242654214</v>
      </c>
      <c r="AX81">
        <v>2.4590163934426288</v>
      </c>
      <c r="AY81">
        <v>-15.277777777777786</v>
      </c>
      <c r="AZ81">
        <v>671005</v>
      </c>
      <c r="BA81">
        <v>59.57</v>
      </c>
      <c r="BB81">
        <v>399717.67849999998</v>
      </c>
      <c r="BC81">
        <f t="shared" si="3"/>
        <v>-12.587468940264678</v>
      </c>
      <c r="BD81">
        <v>38.7376</v>
      </c>
      <c r="BE81">
        <f t="shared" ref="BE81:BE105" si="9">100-BD81</f>
        <v>61.2624</v>
      </c>
      <c r="BF81">
        <v>-12.2</v>
      </c>
      <c r="BG81">
        <v>1</v>
      </c>
      <c r="BH81">
        <v>346.41509433962267</v>
      </c>
      <c r="BI81">
        <v>346.27675168572267</v>
      </c>
    </row>
    <row r="82" spans="1:61" x14ac:dyDescent="0.2">
      <c r="A82" t="s">
        <v>77</v>
      </c>
      <c r="B82">
        <v>3</v>
      </c>
      <c r="C82" t="s">
        <v>63</v>
      </c>
      <c r="D82">
        <v>1</v>
      </c>
      <c r="E82">
        <v>2009</v>
      </c>
      <c r="F82">
        <f t="shared" si="5"/>
        <v>0</v>
      </c>
      <c r="G82" s="1">
        <v>39.83</v>
      </c>
      <c r="H82">
        <v>480854</v>
      </c>
      <c r="J82" s="6">
        <v>4.4968000000000004</v>
      </c>
      <c r="K82" s="6">
        <v>0</v>
      </c>
      <c r="L82">
        <v>0</v>
      </c>
      <c r="M82">
        <v>0</v>
      </c>
      <c r="N82">
        <v>32439.07</v>
      </c>
      <c r="O82">
        <v>-2.5983915062401493</v>
      </c>
      <c r="P82">
        <v>4.2342233788345096</v>
      </c>
      <c r="Q82">
        <v>782.86</v>
      </c>
      <c r="R82">
        <v>-2.4449207456883664</v>
      </c>
      <c r="S82">
        <v>0.52864981334402672</v>
      </c>
      <c r="T82">
        <v>42.5</v>
      </c>
      <c r="U82">
        <v>0.71090047393364253</v>
      </c>
      <c r="V82">
        <v>114.4</v>
      </c>
      <c r="W82">
        <v>10.74540174249759</v>
      </c>
      <c r="X82">
        <v>694.4</v>
      </c>
      <c r="Y82">
        <v>-2.8811188811188844</v>
      </c>
      <c r="Z82">
        <v>-0.36231884057971331</v>
      </c>
      <c r="AA82">
        <v>-2.8811188811188844</v>
      </c>
      <c r="AB82">
        <v>74.900000000000006</v>
      </c>
      <c r="AC82">
        <v>13.829787234042568</v>
      </c>
      <c r="AD82">
        <v>46.5</v>
      </c>
      <c r="AE82">
        <v>2.197802197802198</v>
      </c>
      <c r="AF82">
        <v>9.9033816425120804</v>
      </c>
      <c r="AG82">
        <v>8.1999999999999993</v>
      </c>
      <c r="AH82">
        <v>90.697674418604635</v>
      </c>
      <c r="AI82">
        <f t="shared" si="7"/>
        <v>2.4943171346071145</v>
      </c>
      <c r="AJ82" s="2">
        <v>40.6</v>
      </c>
      <c r="AK82" s="2">
        <v>35.4</v>
      </c>
      <c r="AL82" s="2">
        <v>24</v>
      </c>
      <c r="AM82">
        <v>24930.11</v>
      </c>
      <c r="AN82">
        <v>2.1305159145515939</v>
      </c>
      <c r="AO82">
        <v>12046.8</v>
      </c>
      <c r="AP82">
        <v>1.6067407201234787</v>
      </c>
      <c r="AQ82">
        <v>1627.7</v>
      </c>
      <c r="AR82">
        <v>3.6875422530891551E-2</v>
      </c>
      <c r="AS82">
        <v>1548.3</v>
      </c>
      <c r="AT82">
        <v>-0.45007394071883239</v>
      </c>
      <c r="AU82">
        <v>79</v>
      </c>
      <c r="AV82">
        <f t="shared" si="6"/>
        <v>4.8534742274374887</v>
      </c>
      <c r="AW82">
        <v>4.4004670886853905</v>
      </c>
      <c r="AX82">
        <v>10.335195530726265</v>
      </c>
      <c r="AY82">
        <v>12.225705329153602</v>
      </c>
      <c r="AZ82">
        <v>1653006</v>
      </c>
      <c r="BA82">
        <v>75.27</v>
      </c>
      <c r="BB82">
        <v>1244217.6161999998</v>
      </c>
      <c r="BD82">
        <v>29.7148</v>
      </c>
      <c r="BE82">
        <f t="shared" si="9"/>
        <v>70.285200000000003</v>
      </c>
      <c r="BF82">
        <v>-1.5</v>
      </c>
      <c r="BG82">
        <v>1</v>
      </c>
      <c r="BH82">
        <v>560.19690576652602</v>
      </c>
      <c r="BI82">
        <v>560.51429104303634</v>
      </c>
    </row>
    <row r="83" spans="1:61" x14ac:dyDescent="0.2">
      <c r="A83" t="s">
        <v>77</v>
      </c>
      <c r="B83">
        <v>3</v>
      </c>
      <c r="C83" t="s">
        <v>63</v>
      </c>
      <c r="D83">
        <v>1</v>
      </c>
      <c r="E83">
        <v>2012</v>
      </c>
      <c r="F83">
        <f t="shared" si="5"/>
        <v>1</v>
      </c>
      <c r="G83" s="1">
        <v>13.56</v>
      </c>
      <c r="H83">
        <v>149341</v>
      </c>
      <c r="I83">
        <v>-68.942548049927836</v>
      </c>
      <c r="J83" s="6">
        <v>4.4968000000000004</v>
      </c>
      <c r="K83" s="6">
        <v>0</v>
      </c>
      <c r="L83">
        <v>0</v>
      </c>
      <c r="M83">
        <v>1</v>
      </c>
      <c r="N83">
        <v>25807.040000000001</v>
      </c>
      <c r="O83">
        <v>-8.1323743260873762</v>
      </c>
      <c r="P83">
        <v>-7.4348240699673758</v>
      </c>
      <c r="Q83">
        <v>647.95000000000005</v>
      </c>
      <c r="R83">
        <v>-7.0679689628960274</v>
      </c>
      <c r="S83">
        <v>-8.624711679597393</v>
      </c>
      <c r="T83">
        <v>41.9</v>
      </c>
      <c r="U83">
        <v>-0.23809523809524147</v>
      </c>
      <c r="V83">
        <v>272.2</v>
      </c>
      <c r="W83">
        <v>36.852689793866254</v>
      </c>
      <c r="X83">
        <v>567.1</v>
      </c>
      <c r="Y83">
        <v>-8.1916788084830845</v>
      </c>
      <c r="Z83">
        <v>-8.7861783815711743</v>
      </c>
      <c r="AA83">
        <v>-20.685314685314683</v>
      </c>
      <c r="AB83">
        <v>192.2</v>
      </c>
      <c r="AC83">
        <v>30.216802168021676</v>
      </c>
      <c r="AD83">
        <v>23.3</v>
      </c>
      <c r="AE83">
        <v>-28.307692307692303</v>
      </c>
      <c r="AF83">
        <v>-13.33333333</v>
      </c>
      <c r="AG83">
        <v>17.2</v>
      </c>
      <c r="AH83">
        <v>38.709677419354826</v>
      </c>
      <c r="AI83">
        <f t="shared" si="7"/>
        <v>2.2121419250605854</v>
      </c>
      <c r="AJ83" s="2">
        <v>35.6</v>
      </c>
      <c r="AK83" s="2">
        <v>37.299999999999997</v>
      </c>
      <c r="AL83" s="2">
        <v>27.1</v>
      </c>
      <c r="AM83">
        <v>19906.060000000001</v>
      </c>
      <c r="AN83">
        <v>-5.4387517534821423</v>
      </c>
      <c r="AO83">
        <v>9309.74</v>
      </c>
      <c r="AP83">
        <v>-10.177614015385053</v>
      </c>
      <c r="AQ83">
        <v>1609.3</v>
      </c>
      <c r="AR83">
        <v>-0.45772252118513579</v>
      </c>
      <c r="AS83">
        <v>1546.8</v>
      </c>
      <c r="AT83">
        <v>-1.9391118867555721E-2</v>
      </c>
      <c r="AU83">
        <v>62.6</v>
      </c>
      <c r="AV83">
        <f t="shared" si="6"/>
        <v>3.8898900142919284</v>
      </c>
      <c r="AW83">
        <v>4.2988804354549393</v>
      </c>
      <c r="AX83">
        <v>-9.9280575539568332</v>
      </c>
      <c r="AY83">
        <v>-3.8727524204702588</v>
      </c>
      <c r="AZ83">
        <v>1661616</v>
      </c>
      <c r="BA83">
        <v>68.06</v>
      </c>
      <c r="BB83">
        <v>1130895.8496000001</v>
      </c>
      <c r="BC83">
        <f t="shared" si="3"/>
        <v>-9.1078735041623151</v>
      </c>
      <c r="BD83">
        <v>29.7288</v>
      </c>
      <c r="BE83">
        <f t="shared" si="9"/>
        <v>70.271199999999993</v>
      </c>
      <c r="BF83">
        <v>-12.2</v>
      </c>
      <c r="BG83">
        <v>0</v>
      </c>
      <c r="BH83">
        <v>166.1764705882353</v>
      </c>
      <c r="BI83">
        <v>166.08576703218489</v>
      </c>
    </row>
    <row r="84" spans="1:61" x14ac:dyDescent="0.2">
      <c r="A84" t="s">
        <v>77</v>
      </c>
      <c r="B84">
        <v>3</v>
      </c>
      <c r="C84" t="s">
        <v>64</v>
      </c>
      <c r="D84">
        <v>2</v>
      </c>
      <c r="E84">
        <v>2009</v>
      </c>
      <c r="F84">
        <f t="shared" si="5"/>
        <v>0</v>
      </c>
      <c r="G84" s="1">
        <v>42.88</v>
      </c>
      <c r="H84">
        <v>98099</v>
      </c>
      <c r="J84" s="6">
        <v>4.4968000000000004</v>
      </c>
      <c r="K84" s="6">
        <v>0</v>
      </c>
      <c r="L84">
        <v>0</v>
      </c>
      <c r="M84">
        <v>0</v>
      </c>
      <c r="N84">
        <v>5038.6000000000004</v>
      </c>
      <c r="O84">
        <v>4.9365103497397866</v>
      </c>
      <c r="P84">
        <v>-3.560467900153458</v>
      </c>
      <c r="Q84">
        <v>110.27</v>
      </c>
      <c r="R84">
        <v>1.6781927155371075</v>
      </c>
      <c r="S84">
        <v>2.4272761616924892</v>
      </c>
      <c r="T84">
        <v>41.7</v>
      </c>
      <c r="U84">
        <v>-0.71428571428570753</v>
      </c>
      <c r="V84">
        <v>15.1</v>
      </c>
      <c r="W84">
        <v>1.342281879194626</v>
      </c>
      <c r="X84">
        <v>103</v>
      </c>
      <c r="Y84">
        <v>0.78277886497064297</v>
      </c>
      <c r="Z84">
        <v>0.88845014807503031</v>
      </c>
      <c r="AA84">
        <v>0.78277886497064297</v>
      </c>
      <c r="AB84">
        <v>14.7</v>
      </c>
      <c r="AC84">
        <v>2.0833333333333259</v>
      </c>
      <c r="AD84">
        <v>3.4</v>
      </c>
      <c r="AE84">
        <v>61.904761904761891</v>
      </c>
      <c r="AF84">
        <v>23.529411764705891</v>
      </c>
      <c r="AI84">
        <f t="shared" si="7"/>
        <v>19.744435284418795</v>
      </c>
      <c r="AJ84" s="2">
        <v>47.9</v>
      </c>
      <c r="AK84" s="2">
        <v>34.799999999999997</v>
      </c>
      <c r="AL84" s="2">
        <v>17.3</v>
      </c>
      <c r="AM84">
        <v>3851.96</v>
      </c>
      <c r="AN84">
        <v>3.0986111520024404</v>
      </c>
      <c r="AO84">
        <v>1912.18</v>
      </c>
      <c r="AP84">
        <v>8.916406552596202</v>
      </c>
      <c r="AQ84">
        <v>242.6</v>
      </c>
      <c r="AR84">
        <v>-0.41050903119868637</v>
      </c>
      <c r="AS84">
        <v>236.1</v>
      </c>
      <c r="AT84">
        <v>-1.2133891213389145</v>
      </c>
      <c r="AU84">
        <v>6.4</v>
      </c>
      <c r="AV84">
        <f t="shared" si="6"/>
        <v>2.6380873866446826</v>
      </c>
      <c r="AW84">
        <v>1.683087027914614</v>
      </c>
      <c r="AX84">
        <v>56.097560975609774</v>
      </c>
      <c r="AY84">
        <v>13.888888888888877</v>
      </c>
      <c r="AZ84">
        <v>361781</v>
      </c>
      <c r="BA84">
        <v>65</v>
      </c>
      <c r="BB84">
        <v>235157.65</v>
      </c>
      <c r="BD84">
        <v>37.310299999999998</v>
      </c>
      <c r="BE84">
        <f t="shared" si="9"/>
        <v>62.689700000000002</v>
      </c>
      <c r="BF84">
        <v>-1.5</v>
      </c>
      <c r="BG84">
        <v>1</v>
      </c>
      <c r="BH84">
        <v>782.48175182481748</v>
      </c>
      <c r="BI84">
        <v>782.97549684731428</v>
      </c>
    </row>
    <row r="85" spans="1:61" x14ac:dyDescent="0.2">
      <c r="A85" t="s">
        <v>77</v>
      </c>
      <c r="B85">
        <v>3</v>
      </c>
      <c r="C85" t="s">
        <v>64</v>
      </c>
      <c r="D85">
        <v>2</v>
      </c>
      <c r="E85">
        <v>2012</v>
      </c>
      <c r="F85">
        <f t="shared" si="5"/>
        <v>1</v>
      </c>
      <c r="G85" s="1">
        <v>15.23</v>
      </c>
      <c r="H85">
        <v>30356</v>
      </c>
      <c r="I85">
        <v>-69.055749803769658</v>
      </c>
      <c r="J85" s="6">
        <v>4.4968000000000004</v>
      </c>
      <c r="K85" s="6">
        <v>0</v>
      </c>
      <c r="L85">
        <v>0</v>
      </c>
      <c r="M85">
        <v>1</v>
      </c>
      <c r="N85">
        <v>4724.1499999999996</v>
      </c>
      <c r="O85">
        <v>-1.9670300937550576</v>
      </c>
      <c r="P85">
        <v>-3.2518154313167726</v>
      </c>
      <c r="Q85">
        <v>91.77</v>
      </c>
      <c r="R85">
        <v>-6.917537275585766</v>
      </c>
      <c r="S85">
        <v>-5.7366861076584756</v>
      </c>
      <c r="T85">
        <v>41.8</v>
      </c>
      <c r="U85">
        <v>0.48076923076922051</v>
      </c>
      <c r="V85">
        <v>33.9</v>
      </c>
      <c r="W85">
        <v>25.092250922509216</v>
      </c>
      <c r="X85">
        <v>78.400000000000006</v>
      </c>
      <c r="Y85">
        <v>-11.111111111111109</v>
      </c>
      <c r="Z85">
        <v>-9.4455852156057514</v>
      </c>
      <c r="AA85">
        <v>-23.287671232876708</v>
      </c>
      <c r="AB85">
        <v>32.6</v>
      </c>
      <c r="AC85">
        <v>25.868725868725878</v>
      </c>
      <c r="AD85">
        <v>2</v>
      </c>
      <c r="AE85">
        <v>-13.043478260869559</v>
      </c>
      <c r="AF85">
        <v>-11.538461538461549</v>
      </c>
      <c r="AG85">
        <v>1.3</v>
      </c>
      <c r="AI85">
        <f t="shared" si="7"/>
        <v>18.765534382767189</v>
      </c>
      <c r="AJ85" s="2">
        <v>45.3</v>
      </c>
      <c r="AK85" s="2">
        <v>36.9</v>
      </c>
      <c r="AL85" s="2">
        <v>17.8</v>
      </c>
      <c r="AM85">
        <v>3093.85</v>
      </c>
      <c r="AN85">
        <v>-8.2656806874180901</v>
      </c>
      <c r="AO85">
        <v>1685.34</v>
      </c>
      <c r="AP85">
        <v>-9.0848280512474755</v>
      </c>
      <c r="AQ85">
        <v>241.4</v>
      </c>
      <c r="AR85">
        <v>0.12442969722107482</v>
      </c>
      <c r="AS85">
        <v>235.7</v>
      </c>
      <c r="AT85">
        <v>-0.12711864406780143</v>
      </c>
      <c r="AU85">
        <v>5.7</v>
      </c>
      <c r="AV85">
        <f>100*AU85/AQ85</f>
        <v>2.3612261806130901</v>
      </c>
      <c r="AW85">
        <v>2.1153048527581912</v>
      </c>
      <c r="AX85">
        <v>11.764705882352953</v>
      </c>
      <c r="AY85">
        <v>-19.047619047619051</v>
      </c>
      <c r="AZ85">
        <v>365142</v>
      </c>
      <c r="BA85">
        <v>56.09</v>
      </c>
      <c r="BB85">
        <v>204808.14780000004</v>
      </c>
      <c r="BC85">
        <f t="shared" si="3"/>
        <v>-12.906023767459812</v>
      </c>
      <c r="BD85">
        <v>37.321100000000001</v>
      </c>
      <c r="BE85">
        <f t="shared" si="9"/>
        <v>62.678899999999999</v>
      </c>
      <c r="BF85">
        <v>-12.2</v>
      </c>
      <c r="BG85">
        <v>0</v>
      </c>
      <c r="BH85">
        <v>188.72366790582404</v>
      </c>
      <c r="BI85">
        <v>188.55829554630722</v>
      </c>
    </row>
    <row r="86" spans="1:61" x14ac:dyDescent="0.2">
      <c r="A86" t="s">
        <v>77</v>
      </c>
      <c r="B86">
        <v>3</v>
      </c>
      <c r="C86" t="s">
        <v>65</v>
      </c>
      <c r="D86">
        <v>3</v>
      </c>
      <c r="E86">
        <v>2009</v>
      </c>
      <c r="F86">
        <f t="shared" si="5"/>
        <v>0</v>
      </c>
      <c r="G86" s="1">
        <v>42.1</v>
      </c>
      <c r="H86">
        <v>224288</v>
      </c>
      <c r="J86" s="6">
        <v>4.4968000000000004</v>
      </c>
      <c r="K86" s="6">
        <v>0</v>
      </c>
      <c r="L86">
        <v>0</v>
      </c>
      <c r="M86">
        <v>0</v>
      </c>
      <c r="N86">
        <v>11814.34</v>
      </c>
      <c r="O86">
        <v>-3.0520413547377521</v>
      </c>
      <c r="P86">
        <v>3.6935212130494688</v>
      </c>
      <c r="Q86">
        <v>314.24</v>
      </c>
      <c r="R86">
        <v>-0.88004289814842884</v>
      </c>
      <c r="S86">
        <v>0.8750159093801706</v>
      </c>
      <c r="T86">
        <v>42</v>
      </c>
      <c r="U86">
        <v>-0.94339622641509102</v>
      </c>
      <c r="V86">
        <v>30.9</v>
      </c>
      <c r="W86">
        <v>11.552346570397111</v>
      </c>
      <c r="X86">
        <v>290.60000000000002</v>
      </c>
      <c r="Y86">
        <v>-0.44535799931481829</v>
      </c>
      <c r="Z86">
        <v>0.58580289455547507</v>
      </c>
      <c r="AA86">
        <v>-0.44535799931481829</v>
      </c>
      <c r="AB86">
        <v>28.8</v>
      </c>
      <c r="AC86">
        <v>10.344827586206893</v>
      </c>
      <c r="AD86">
        <v>13.7</v>
      </c>
      <c r="AE86">
        <v>13.223140495867767</v>
      </c>
      <c r="AF86">
        <v>4.3103448275862073</v>
      </c>
      <c r="AG86">
        <v>2.1</v>
      </c>
      <c r="AH86">
        <v>31.25</v>
      </c>
      <c r="AI86">
        <f t="shared" si="7"/>
        <v>6.4108637296699831</v>
      </c>
      <c r="AJ86" s="2">
        <v>40.6</v>
      </c>
      <c r="AK86" s="2">
        <v>35.5</v>
      </c>
      <c r="AL86" s="2">
        <v>23.9</v>
      </c>
      <c r="AM86">
        <v>10136.77</v>
      </c>
      <c r="AN86">
        <v>-2.5690932193778107</v>
      </c>
      <c r="AO86">
        <v>4372.1899999999996</v>
      </c>
      <c r="AP86">
        <v>1.8856888520181474</v>
      </c>
      <c r="AQ86">
        <v>633.29999999999995</v>
      </c>
      <c r="AR86">
        <v>-0.17339218158890649</v>
      </c>
      <c r="AS86">
        <v>609.70000000000005</v>
      </c>
      <c r="AT86">
        <v>-0.37581699346404485</v>
      </c>
      <c r="AU86">
        <v>23.6</v>
      </c>
      <c r="AV86">
        <f t="shared" ref="AV86:AV105" si="10">100*AU86/AQ86</f>
        <v>3.7265119216800886</v>
      </c>
      <c r="AW86">
        <v>3.5308953341740228</v>
      </c>
      <c r="AX86">
        <v>5.3571428571428701</v>
      </c>
      <c r="AY86">
        <v>6.6666666666666599</v>
      </c>
      <c r="AZ86">
        <v>725302</v>
      </c>
      <c r="BA86">
        <v>75.39</v>
      </c>
      <c r="BB86">
        <v>546805.17780000006</v>
      </c>
      <c r="BD86">
        <v>31.155799999999999</v>
      </c>
      <c r="BE86">
        <f t="shared" si="9"/>
        <v>68.844200000000001</v>
      </c>
      <c r="BF86">
        <v>-1.5</v>
      </c>
      <c r="BG86">
        <v>1</v>
      </c>
      <c r="BH86">
        <v>486.14318706697458</v>
      </c>
      <c r="BI86">
        <v>486.19800134399861</v>
      </c>
    </row>
    <row r="87" spans="1:61" x14ac:dyDescent="0.2">
      <c r="A87" t="s">
        <v>77</v>
      </c>
      <c r="B87">
        <v>3</v>
      </c>
      <c r="C87" t="s">
        <v>65</v>
      </c>
      <c r="D87">
        <v>3</v>
      </c>
      <c r="E87">
        <v>2012</v>
      </c>
      <c r="F87">
        <f t="shared" si="5"/>
        <v>1</v>
      </c>
      <c r="G87" s="1">
        <v>13.92</v>
      </c>
      <c r="H87">
        <v>65898</v>
      </c>
      <c r="I87">
        <v>-70.619025538593235</v>
      </c>
      <c r="J87" s="6">
        <v>4.4968000000000004</v>
      </c>
      <c r="K87" s="6">
        <v>0</v>
      </c>
      <c r="L87">
        <v>0</v>
      </c>
      <c r="M87">
        <v>1</v>
      </c>
      <c r="N87">
        <v>9516.7900000000009</v>
      </c>
      <c r="O87">
        <v>-4.3843318259408735</v>
      </c>
      <c r="P87">
        <v>-8.1415996175477652</v>
      </c>
      <c r="Q87">
        <v>275.08</v>
      </c>
      <c r="R87">
        <v>-5.3146082885859833</v>
      </c>
      <c r="S87">
        <v>-5.6906346372342247</v>
      </c>
      <c r="T87">
        <v>42.7</v>
      </c>
      <c r="U87">
        <v>1.1848341232227488</v>
      </c>
      <c r="V87">
        <v>72.3</v>
      </c>
      <c r="W87">
        <v>33.641404805914966</v>
      </c>
      <c r="X87">
        <v>238</v>
      </c>
      <c r="Y87">
        <v>-6.5934065934065975</v>
      </c>
      <c r="Z87">
        <v>-8.7392550143266394</v>
      </c>
      <c r="AA87">
        <v>-18.465227817745799</v>
      </c>
      <c r="AB87">
        <v>68.099999999999994</v>
      </c>
      <c r="AC87">
        <v>35.387673956262425</v>
      </c>
      <c r="AD87">
        <v>9.5</v>
      </c>
      <c r="AE87">
        <v>-24.603174603174601</v>
      </c>
      <c r="AF87">
        <v>-10.000000000000002</v>
      </c>
      <c r="AG87">
        <v>4.3</v>
      </c>
      <c r="AH87">
        <v>10.256410256410255</v>
      </c>
      <c r="AI87">
        <f t="shared" si="7"/>
        <v>5.6714991237852477</v>
      </c>
      <c r="AJ87" s="2">
        <v>35.6</v>
      </c>
      <c r="AK87" s="2">
        <v>38.4</v>
      </c>
      <c r="AL87" s="2">
        <v>23.8</v>
      </c>
      <c r="AM87">
        <v>7613.03</v>
      </c>
      <c r="AN87">
        <v>-7.6662316618800084</v>
      </c>
      <c r="AO87">
        <v>3362.62</v>
      </c>
      <c r="AP87">
        <v>-6.4074837941121636</v>
      </c>
      <c r="AQ87">
        <v>627.70000000000005</v>
      </c>
      <c r="AR87">
        <v>-0.28594122319300308</v>
      </c>
      <c r="AS87">
        <v>605.79999999999995</v>
      </c>
      <c r="AT87">
        <v>9.9140779907453569E-2</v>
      </c>
      <c r="AU87">
        <v>21.9</v>
      </c>
      <c r="AV87">
        <f t="shared" si="10"/>
        <v>3.4889278317667674</v>
      </c>
      <c r="AW87">
        <v>3.8602065131056396</v>
      </c>
      <c r="AX87">
        <v>-9.8765432098765515</v>
      </c>
      <c r="AY87">
        <v>-5.8139534883720927</v>
      </c>
      <c r="AZ87">
        <v>722237</v>
      </c>
      <c r="BA87">
        <v>67.239999999999995</v>
      </c>
      <c r="BB87">
        <v>485632.15879999998</v>
      </c>
      <c r="BC87">
        <f t="shared" si="3"/>
        <v>-11.18735181808662</v>
      </c>
      <c r="BD87">
        <v>31.150600000000001</v>
      </c>
      <c r="BE87">
        <f t="shared" si="9"/>
        <v>68.849400000000003</v>
      </c>
      <c r="BF87">
        <v>-12.2</v>
      </c>
      <c r="BG87">
        <v>0</v>
      </c>
      <c r="BH87">
        <v>133.58925143953934</v>
      </c>
      <c r="BI87">
        <v>133.56980703745742</v>
      </c>
    </row>
    <row r="88" spans="1:61" x14ac:dyDescent="0.2">
      <c r="A88" t="s">
        <v>77</v>
      </c>
      <c r="B88">
        <v>3</v>
      </c>
      <c r="C88" t="s">
        <v>66</v>
      </c>
      <c r="D88">
        <v>4</v>
      </c>
      <c r="E88">
        <v>2009</v>
      </c>
      <c r="F88">
        <f t="shared" si="5"/>
        <v>0</v>
      </c>
      <c r="G88" s="3">
        <v>44.73</v>
      </c>
      <c r="H88" s="4">
        <v>118265</v>
      </c>
      <c r="J88" s="6">
        <v>4.4968000000000004</v>
      </c>
      <c r="K88" s="6">
        <v>0</v>
      </c>
      <c r="L88">
        <v>0</v>
      </c>
      <c r="M88">
        <v>0</v>
      </c>
      <c r="N88" s="5">
        <v>5024.51</v>
      </c>
      <c r="O88" s="6">
        <v>-2.5861300141530359</v>
      </c>
      <c r="P88">
        <v>2.5710882331300295</v>
      </c>
      <c r="Q88" s="5">
        <v>142.22999999999999</v>
      </c>
      <c r="R88" s="6">
        <v>1.687281046686198</v>
      </c>
      <c r="S88">
        <v>0.44524236983842336</v>
      </c>
      <c r="T88" s="7">
        <v>42.3</v>
      </c>
      <c r="U88" s="6">
        <v>-1.3986013986014019</v>
      </c>
      <c r="V88" s="7">
        <v>17</v>
      </c>
      <c r="W88" s="6">
        <v>15.646258503401365</v>
      </c>
      <c r="X88" s="7">
        <v>128.6</v>
      </c>
      <c r="Y88" s="6">
        <v>-0.61823802163833952</v>
      </c>
      <c r="Z88">
        <v>1.4106583072100403</v>
      </c>
      <c r="AA88">
        <v>-0.61823802163833952</v>
      </c>
      <c r="AB88" s="6">
        <v>16.100000000000001</v>
      </c>
      <c r="AC88" s="6">
        <v>14.184397163120579</v>
      </c>
      <c r="AD88" s="6">
        <v>6.6</v>
      </c>
      <c r="AE88" s="6">
        <v>26.923076923076913</v>
      </c>
      <c r="AF88">
        <v>-1.886792452830182</v>
      </c>
      <c r="AG88" s="6"/>
      <c r="AH88" s="6"/>
      <c r="AI88">
        <f t="shared" si="7"/>
        <v>16.208053691275168</v>
      </c>
      <c r="AJ88" s="7">
        <v>48.3</v>
      </c>
      <c r="AK88" s="7">
        <v>32.700000000000003</v>
      </c>
      <c r="AL88" s="7">
        <v>19</v>
      </c>
      <c r="AM88" s="6">
        <v>4518.68</v>
      </c>
      <c r="AN88" s="6">
        <v>5.4052288801388455</v>
      </c>
      <c r="AO88" s="6">
        <v>1813.64</v>
      </c>
      <c r="AP88" s="6">
        <v>0.24430417527995893</v>
      </c>
      <c r="AQ88" s="6">
        <v>298</v>
      </c>
      <c r="AR88" s="6">
        <v>-6.7069081153584384E-2</v>
      </c>
      <c r="AS88" s="6">
        <v>286.89999999999998</v>
      </c>
      <c r="AT88" s="6">
        <v>-0.82958866228829387</v>
      </c>
      <c r="AU88" s="6">
        <v>11.1</v>
      </c>
      <c r="AV88">
        <f t="shared" si="10"/>
        <v>3.7248322147651005</v>
      </c>
      <c r="AW88">
        <v>2.9510395707578811</v>
      </c>
      <c r="AX88" s="6">
        <v>26.136363636363622</v>
      </c>
      <c r="AY88">
        <v>-98.232931726907637</v>
      </c>
      <c r="AZ88" s="6">
        <v>391518</v>
      </c>
      <c r="BA88" s="6">
        <v>69.27</v>
      </c>
      <c r="BB88" s="4">
        <v>271204.51860000001</v>
      </c>
      <c r="BD88" s="8">
        <v>35.578099999999999</v>
      </c>
      <c r="BE88">
        <f t="shared" si="9"/>
        <v>64.421899999999994</v>
      </c>
      <c r="BF88">
        <v>-1.5</v>
      </c>
      <c r="BG88">
        <v>1</v>
      </c>
      <c r="BH88">
        <v>652.0408163265306</v>
      </c>
      <c r="BI88">
        <v>652.28062434504443</v>
      </c>
    </row>
    <row r="89" spans="1:61" x14ac:dyDescent="0.2">
      <c r="A89" t="s">
        <v>77</v>
      </c>
      <c r="B89">
        <v>3</v>
      </c>
      <c r="C89" t="s">
        <v>66</v>
      </c>
      <c r="D89">
        <v>4</v>
      </c>
      <c r="E89">
        <v>2012</v>
      </c>
      <c r="F89">
        <f t="shared" si="5"/>
        <v>1</v>
      </c>
      <c r="G89" s="1">
        <v>16.43</v>
      </c>
      <c r="H89">
        <v>37968</v>
      </c>
      <c r="I89">
        <v>-67.89582716780113</v>
      </c>
      <c r="J89" s="6">
        <v>4.4968000000000004</v>
      </c>
      <c r="K89" s="6">
        <v>0</v>
      </c>
      <c r="L89">
        <v>0</v>
      </c>
      <c r="M89">
        <v>1</v>
      </c>
      <c r="N89">
        <v>4187.22</v>
      </c>
      <c r="O89">
        <v>-9.1955543507725608</v>
      </c>
      <c r="P89">
        <v>-6.4683630315507576</v>
      </c>
      <c r="Q89">
        <v>122.47</v>
      </c>
      <c r="R89">
        <v>-3.6200519398756548</v>
      </c>
      <c r="S89">
        <v>-4.3003464377165299</v>
      </c>
      <c r="T89">
        <v>41.8</v>
      </c>
      <c r="U89">
        <v>0.23980815347720458</v>
      </c>
      <c r="V89">
        <v>32.700000000000003</v>
      </c>
      <c r="W89">
        <v>37.394957983193287</v>
      </c>
      <c r="X89">
        <v>106.3</v>
      </c>
      <c r="Y89">
        <v>-7.5652173913043494</v>
      </c>
      <c r="Z89">
        <v>-9.0189873417721547</v>
      </c>
      <c r="AA89">
        <v>-17.851622874806807</v>
      </c>
      <c r="AB89">
        <v>30.5</v>
      </c>
      <c r="AC89">
        <v>38.009049773755649</v>
      </c>
      <c r="AD89">
        <v>6.2</v>
      </c>
      <c r="AE89">
        <v>3.3333333333333361</v>
      </c>
      <c r="AF89">
        <v>-13.043478260869568</v>
      </c>
      <c r="AG89">
        <v>2.2000000000000002</v>
      </c>
      <c r="AH89">
        <v>29.411764705882366</v>
      </c>
      <c r="AI89">
        <f t="shared" si="7"/>
        <v>14.784946236559138</v>
      </c>
      <c r="AJ89" s="2">
        <v>44</v>
      </c>
      <c r="AK89" s="2">
        <v>32.700000000000003</v>
      </c>
      <c r="AL89" s="2">
        <v>23.3</v>
      </c>
      <c r="AM89">
        <v>3644.22</v>
      </c>
      <c r="AN89">
        <v>-6.5706792188713896</v>
      </c>
      <c r="AO89">
        <v>1459.7</v>
      </c>
      <c r="AP89">
        <v>-12.754245139233387</v>
      </c>
      <c r="AQ89">
        <v>297.60000000000002</v>
      </c>
      <c r="AR89">
        <v>0.10090817356206234</v>
      </c>
      <c r="AS89">
        <v>285.3</v>
      </c>
      <c r="AT89">
        <v>-0.17494751574527642</v>
      </c>
      <c r="AU89">
        <v>12.3</v>
      </c>
      <c r="AV89">
        <f t="shared" si="10"/>
        <v>4.133064516129032</v>
      </c>
      <c r="AW89">
        <v>3.8345105953582239</v>
      </c>
      <c r="AX89">
        <v>7.8947368421052655</v>
      </c>
      <c r="AY89">
        <v>4.5871559633027523</v>
      </c>
      <c r="AZ89">
        <v>388804</v>
      </c>
      <c r="BA89">
        <v>61</v>
      </c>
      <c r="BB89">
        <v>237170.44</v>
      </c>
      <c r="BC89">
        <f t="shared" si="3"/>
        <v>-12.549229922749527</v>
      </c>
      <c r="BD89">
        <v>35.534100000000002</v>
      </c>
      <c r="BE89">
        <f t="shared" si="9"/>
        <v>64.465900000000005</v>
      </c>
      <c r="BF89">
        <v>-12.2</v>
      </c>
      <c r="BG89">
        <v>0</v>
      </c>
      <c r="BH89">
        <v>195.13064133016627</v>
      </c>
      <c r="BI89">
        <v>195.14802631578948</v>
      </c>
    </row>
    <row r="90" spans="1:61" x14ac:dyDescent="0.2">
      <c r="A90" t="s">
        <v>77</v>
      </c>
      <c r="B90">
        <v>3</v>
      </c>
      <c r="C90" t="s">
        <v>67</v>
      </c>
      <c r="D90">
        <v>5</v>
      </c>
      <c r="E90">
        <v>2009</v>
      </c>
      <c r="F90">
        <f t="shared" si="5"/>
        <v>0</v>
      </c>
      <c r="G90" s="1">
        <v>43.62</v>
      </c>
      <c r="H90">
        <v>62245</v>
      </c>
      <c r="J90" s="6">
        <v>4.4968000000000004</v>
      </c>
      <c r="K90" s="6">
        <v>0</v>
      </c>
      <c r="L90">
        <v>0</v>
      </c>
      <c r="M90">
        <v>0</v>
      </c>
      <c r="N90">
        <v>4200.25</v>
      </c>
      <c r="O90">
        <v>-7.1189116753424297</v>
      </c>
      <c r="P90">
        <v>5.5277343476536087</v>
      </c>
      <c r="Q90">
        <v>96.7</v>
      </c>
      <c r="R90">
        <v>-3.101416313449926E-2</v>
      </c>
      <c r="S90">
        <v>5.6119663718746589</v>
      </c>
      <c r="T90">
        <v>43.4</v>
      </c>
      <c r="U90">
        <v>-0.45871559633028175</v>
      </c>
      <c r="V90">
        <v>9.1999999999999993</v>
      </c>
      <c r="W90">
        <v>14.999999999999991</v>
      </c>
      <c r="X90">
        <v>78.900000000000006</v>
      </c>
      <c r="Y90">
        <v>-1.2515644555694618</v>
      </c>
      <c r="Z90">
        <v>6.5333333333333412</v>
      </c>
      <c r="AA90">
        <v>-1.2515644555694618</v>
      </c>
      <c r="AB90">
        <v>7.8</v>
      </c>
      <c r="AC90">
        <v>5.4054054054053973</v>
      </c>
      <c r="AD90">
        <v>8.8000000000000007</v>
      </c>
      <c r="AE90">
        <v>12.820512820512832</v>
      </c>
      <c r="AF90">
        <v>16.417910447761191</v>
      </c>
      <c r="AG90">
        <v>1.4</v>
      </c>
      <c r="AI90">
        <f t="shared" si="7"/>
        <v>31.630309988518945</v>
      </c>
      <c r="AJ90" s="2">
        <v>55.1</v>
      </c>
      <c r="AK90" s="2">
        <v>32.5</v>
      </c>
      <c r="AL90" s="2">
        <v>12.4</v>
      </c>
      <c r="AM90">
        <v>2666.78</v>
      </c>
      <c r="AN90">
        <v>2.9231505495862757</v>
      </c>
      <c r="AO90">
        <v>1443.23</v>
      </c>
      <c r="AP90">
        <v>-1.0951131091481019</v>
      </c>
      <c r="AQ90">
        <v>174.2</v>
      </c>
      <c r="AR90">
        <v>-0.11467889908257858</v>
      </c>
      <c r="AS90">
        <v>160.5</v>
      </c>
      <c r="AT90">
        <v>-1.5941140404659684</v>
      </c>
      <c r="AU90">
        <v>13.7</v>
      </c>
      <c r="AV90">
        <f t="shared" si="10"/>
        <v>7.8645235361653274</v>
      </c>
      <c r="AW90">
        <v>6.4220183486238529</v>
      </c>
      <c r="AX90">
        <v>22.321428571428573</v>
      </c>
      <c r="AY90">
        <v>1.8181818181818117</v>
      </c>
      <c r="AZ90">
        <v>239976</v>
      </c>
      <c r="BA90">
        <v>60.96</v>
      </c>
      <c r="BB90">
        <v>146289.36960000001</v>
      </c>
      <c r="BD90">
        <v>35.318600000000004</v>
      </c>
      <c r="BE90">
        <f t="shared" si="9"/>
        <v>64.681399999999996</v>
      </c>
      <c r="BF90">
        <v>-1.5</v>
      </c>
      <c r="BG90">
        <v>1</v>
      </c>
      <c r="BH90">
        <v>373.77892030848329</v>
      </c>
      <c r="BI90">
        <v>373.77649672731638</v>
      </c>
    </row>
    <row r="91" spans="1:61" x14ac:dyDescent="0.2">
      <c r="A91" t="s">
        <v>77</v>
      </c>
      <c r="B91">
        <v>3</v>
      </c>
      <c r="C91" t="s">
        <v>67</v>
      </c>
      <c r="D91">
        <v>5</v>
      </c>
      <c r="E91">
        <v>2012</v>
      </c>
      <c r="F91">
        <f t="shared" si="5"/>
        <v>1</v>
      </c>
      <c r="G91" s="1">
        <v>12.78</v>
      </c>
      <c r="H91">
        <v>16236</v>
      </c>
      <c r="I91">
        <v>-73.915977186922646</v>
      </c>
      <c r="J91" s="6">
        <v>4.4968000000000004</v>
      </c>
      <c r="K91" s="6">
        <v>0</v>
      </c>
      <c r="L91">
        <v>0</v>
      </c>
      <c r="M91">
        <v>1</v>
      </c>
      <c r="N91">
        <v>3259.88</v>
      </c>
      <c r="O91">
        <v>-6.3059023706054145</v>
      </c>
      <c r="P91">
        <v>-12.851983027667705</v>
      </c>
      <c r="Q91">
        <v>87.74</v>
      </c>
      <c r="R91">
        <v>1.2579342181188564</v>
      </c>
      <c r="S91">
        <v>-6.1111713078340015</v>
      </c>
      <c r="T91">
        <v>41.3</v>
      </c>
      <c r="U91">
        <v>-1.4319809069212446</v>
      </c>
      <c r="V91">
        <v>13.9</v>
      </c>
      <c r="W91">
        <v>4.5112781954887193</v>
      </c>
      <c r="X91">
        <v>75.5</v>
      </c>
      <c r="Y91">
        <v>-1.1780104712041959</v>
      </c>
      <c r="Z91">
        <v>2.6881720430107525</v>
      </c>
      <c r="AA91">
        <v>-5.5068836045056386</v>
      </c>
      <c r="AB91">
        <v>12.3</v>
      </c>
      <c r="AC91">
        <v>5.1282051282051411</v>
      </c>
      <c r="AD91">
        <v>5</v>
      </c>
      <c r="AE91">
        <v>4.1666666666666705</v>
      </c>
      <c r="AF91">
        <v>-38.46153846153846</v>
      </c>
      <c r="AG91">
        <v>1.6</v>
      </c>
      <c r="AH91">
        <v>0</v>
      </c>
      <c r="AI91">
        <f t="shared" si="7"/>
        <v>27.298686464877214</v>
      </c>
      <c r="AJ91" s="2">
        <v>47.8</v>
      </c>
      <c r="AK91" s="2">
        <v>37.5</v>
      </c>
      <c r="AL91" s="2">
        <v>14.7</v>
      </c>
      <c r="AM91">
        <v>2323.5500000000002</v>
      </c>
      <c r="AN91">
        <v>-2.9849188322533147</v>
      </c>
      <c r="AO91">
        <v>1082.78</v>
      </c>
      <c r="AP91">
        <v>-8.4291090532369299</v>
      </c>
      <c r="AQ91">
        <v>175.1</v>
      </c>
      <c r="AR91">
        <v>0.51664753157290799</v>
      </c>
      <c r="AS91">
        <v>166</v>
      </c>
      <c r="AT91">
        <v>0.60606060606060608</v>
      </c>
      <c r="AU91">
        <v>9.1</v>
      </c>
      <c r="AV91">
        <f t="shared" si="10"/>
        <v>5.1970302684180467</v>
      </c>
      <c r="AW91">
        <v>5.2238805970149258</v>
      </c>
      <c r="AX91">
        <v>0</v>
      </c>
      <c r="AY91">
        <v>-34.057971014492757</v>
      </c>
      <c r="AZ91">
        <v>239236</v>
      </c>
      <c r="BA91">
        <v>54.38</v>
      </c>
      <c r="BB91">
        <v>130096.53680000002</v>
      </c>
      <c r="BC91">
        <f t="shared" ref="BC91:BC93" si="11">100*(BB91-BB90)/BB90</f>
        <v>-11.069042709170297</v>
      </c>
      <c r="BD91">
        <v>35.299100000000003</v>
      </c>
      <c r="BE91">
        <f t="shared" si="9"/>
        <v>64.70089999999999</v>
      </c>
      <c r="BF91">
        <v>-12.2</v>
      </c>
      <c r="BG91">
        <v>1</v>
      </c>
      <c r="BH91">
        <v>95.730337078651687</v>
      </c>
      <c r="BI91">
        <v>95.736776932602154</v>
      </c>
    </row>
    <row r="92" spans="1:61" x14ac:dyDescent="0.2">
      <c r="A92" t="s">
        <v>77</v>
      </c>
      <c r="B92">
        <v>3</v>
      </c>
      <c r="C92" t="s">
        <v>68</v>
      </c>
      <c r="D92">
        <v>6</v>
      </c>
      <c r="E92">
        <v>2009</v>
      </c>
      <c r="F92">
        <f t="shared" si="5"/>
        <v>0</v>
      </c>
      <c r="G92" s="1">
        <v>52.06</v>
      </c>
      <c r="H92">
        <v>259506</v>
      </c>
      <c r="J92" s="6">
        <v>4.4968000000000004</v>
      </c>
      <c r="K92" s="6">
        <v>0</v>
      </c>
      <c r="L92">
        <v>0</v>
      </c>
      <c r="M92">
        <v>0</v>
      </c>
      <c r="N92">
        <v>10889.66</v>
      </c>
      <c r="O92">
        <v>-4.1802136962338716</v>
      </c>
      <c r="P92">
        <v>1.0766048126591941</v>
      </c>
      <c r="Q92">
        <v>279.39999999999998</v>
      </c>
      <c r="R92">
        <v>-1.4948526300944893</v>
      </c>
      <c r="S92">
        <v>-0.10565612453335613</v>
      </c>
      <c r="T92">
        <v>43.1</v>
      </c>
      <c r="U92">
        <v>1.8912529550827526</v>
      </c>
      <c r="V92">
        <v>28.8</v>
      </c>
      <c r="W92">
        <v>-0.68965517241379071</v>
      </c>
      <c r="X92">
        <v>255.6</v>
      </c>
      <c r="Y92">
        <v>0.27461749705766519</v>
      </c>
      <c r="Z92">
        <v>0.75098814229249233</v>
      </c>
      <c r="AA92">
        <v>0.27461749705766519</v>
      </c>
      <c r="AB92">
        <v>27.7</v>
      </c>
      <c r="AC92">
        <v>-1.773049645390071</v>
      </c>
      <c r="AD92">
        <v>10.5</v>
      </c>
      <c r="AE92">
        <v>7.1428571428571352</v>
      </c>
      <c r="AF92">
        <v>-10.091743119266052</v>
      </c>
      <c r="AI92">
        <f t="shared" si="7"/>
        <v>7.9762912785774764</v>
      </c>
      <c r="AJ92" s="2">
        <v>47.1</v>
      </c>
      <c r="AK92" s="2">
        <v>34.6</v>
      </c>
      <c r="AL92" s="2">
        <v>18.2</v>
      </c>
      <c r="AM92">
        <v>8776.52</v>
      </c>
      <c r="AN92">
        <v>-0.26239799263831176</v>
      </c>
      <c r="AO92">
        <v>3891.14</v>
      </c>
      <c r="AP92">
        <v>0.30701969205228496</v>
      </c>
      <c r="AQ92">
        <v>590.5</v>
      </c>
      <c r="AR92">
        <v>-0.23652644027707001</v>
      </c>
      <c r="AS92">
        <v>572.79999999999995</v>
      </c>
      <c r="AT92">
        <v>-0.38260869565218181</v>
      </c>
      <c r="AU92">
        <v>17.7</v>
      </c>
      <c r="AV92">
        <f t="shared" si="10"/>
        <v>2.9974597798475866</v>
      </c>
      <c r="AW92">
        <v>2.8552120290589622</v>
      </c>
      <c r="AX92">
        <v>4.7337278106508922</v>
      </c>
      <c r="AY92">
        <v>-10.582010582010582</v>
      </c>
      <c r="AZ92">
        <v>708842</v>
      </c>
      <c r="BA92">
        <v>71.930000000000007</v>
      </c>
      <c r="BB92">
        <v>509870.05060000002</v>
      </c>
      <c r="BD92">
        <v>36.057099999999998</v>
      </c>
      <c r="BE92">
        <f t="shared" si="9"/>
        <v>63.942900000000002</v>
      </c>
      <c r="BF92">
        <v>-1.5</v>
      </c>
      <c r="BG92">
        <v>1</v>
      </c>
      <c r="BH92">
        <v>880.87986463620985</v>
      </c>
      <c r="BI92">
        <v>880.81596632950925</v>
      </c>
    </row>
    <row r="93" spans="1:61" x14ac:dyDescent="0.2">
      <c r="A93" t="s">
        <v>77</v>
      </c>
      <c r="B93">
        <v>3</v>
      </c>
      <c r="C93" t="s">
        <v>68</v>
      </c>
      <c r="D93">
        <v>6</v>
      </c>
      <c r="E93">
        <v>2012</v>
      </c>
      <c r="F93">
        <f t="shared" si="5"/>
        <v>1</v>
      </c>
      <c r="G93" s="1">
        <v>16.14</v>
      </c>
      <c r="H93">
        <v>70705</v>
      </c>
      <c r="I93">
        <v>-72.754001834254311</v>
      </c>
      <c r="J93" s="6">
        <v>4.4968000000000004</v>
      </c>
      <c r="K93" s="6">
        <v>0</v>
      </c>
      <c r="L93">
        <v>0</v>
      </c>
      <c r="M93">
        <v>1</v>
      </c>
      <c r="N93">
        <v>8956.6</v>
      </c>
      <c r="O93">
        <v>-6.8045982752305711</v>
      </c>
      <c r="P93">
        <v>-9.9408793043830279</v>
      </c>
      <c r="Q93">
        <v>238.69</v>
      </c>
      <c r="R93">
        <v>-6.9579792624931871</v>
      </c>
      <c r="S93">
        <v>-6.5802410691526134</v>
      </c>
      <c r="T93">
        <v>43.2</v>
      </c>
      <c r="U93">
        <v>0.46511627906977404</v>
      </c>
      <c r="V93">
        <v>72.8</v>
      </c>
      <c r="W93">
        <v>43.025540275049117</v>
      </c>
      <c r="X93">
        <v>202.6</v>
      </c>
      <c r="Y93">
        <v>-11.334792122538294</v>
      </c>
      <c r="Z93">
        <v>-8.9641434262948199</v>
      </c>
      <c r="AA93">
        <v>-20.517850137308752</v>
      </c>
      <c r="AB93">
        <v>68.900000000000006</v>
      </c>
      <c r="AC93">
        <v>44.142259414225961</v>
      </c>
      <c r="AD93">
        <v>9</v>
      </c>
      <c r="AE93">
        <v>-14.285714285714286</v>
      </c>
      <c r="AF93">
        <v>-7.8947368421052655</v>
      </c>
      <c r="AG93">
        <v>3.9</v>
      </c>
      <c r="AH93">
        <v>25.806451612903221</v>
      </c>
      <c r="AI93">
        <f t="shared" si="7"/>
        <v>7.7762383096640111</v>
      </c>
      <c r="AJ93" s="2">
        <v>44.9</v>
      </c>
      <c r="AK93" s="2">
        <v>34.5</v>
      </c>
      <c r="AL93" s="2">
        <v>20.6</v>
      </c>
      <c r="AM93">
        <v>6328.31</v>
      </c>
      <c r="AN93">
        <v>-10.759773920793299</v>
      </c>
      <c r="AO93">
        <v>3044.67</v>
      </c>
      <c r="AP93">
        <v>-9.6169659475810647</v>
      </c>
      <c r="AQ93">
        <v>577.4</v>
      </c>
      <c r="AR93">
        <v>-0.9435580717104135</v>
      </c>
      <c r="AS93">
        <v>558</v>
      </c>
      <c r="AT93">
        <v>-0.76471634358882357</v>
      </c>
      <c r="AU93">
        <v>19.2</v>
      </c>
      <c r="AV93">
        <f t="shared" si="10"/>
        <v>3.3252511257360582</v>
      </c>
      <c r="AW93">
        <v>3.5168982672842684</v>
      </c>
      <c r="AX93">
        <v>-6.3414634146341493</v>
      </c>
      <c r="AY93">
        <v>-1.4423076923076956</v>
      </c>
      <c r="AZ93">
        <v>704147</v>
      </c>
      <c r="BA93">
        <v>63.64</v>
      </c>
      <c r="BB93">
        <v>448119.1508</v>
      </c>
      <c r="BC93">
        <f t="shared" si="11"/>
        <v>-12.11110551155797</v>
      </c>
      <c r="BD93">
        <v>36.063299999999998</v>
      </c>
      <c r="BE93">
        <f t="shared" si="9"/>
        <v>63.936700000000002</v>
      </c>
      <c r="BF93">
        <v>-12.2</v>
      </c>
      <c r="BG93">
        <v>0</v>
      </c>
      <c r="BH93">
        <v>204.04551201011378</v>
      </c>
      <c r="BI93">
        <v>204.00773270240637</v>
      </c>
    </row>
    <row r="94" spans="1:61" x14ac:dyDescent="0.2">
      <c r="A94" t="s">
        <v>77</v>
      </c>
      <c r="B94">
        <v>3</v>
      </c>
      <c r="C94" t="s">
        <v>69</v>
      </c>
      <c r="D94">
        <v>7</v>
      </c>
      <c r="E94">
        <v>2009</v>
      </c>
      <c r="F94">
        <f t="shared" si="5"/>
        <v>0</v>
      </c>
      <c r="G94" s="1">
        <v>46.26</v>
      </c>
      <c r="H94">
        <v>188005</v>
      </c>
      <c r="J94" s="6">
        <v>4.4968000000000004</v>
      </c>
      <c r="K94" s="6">
        <v>0</v>
      </c>
      <c r="L94">
        <v>0</v>
      </c>
      <c r="M94">
        <v>0</v>
      </c>
      <c r="N94">
        <v>10404.879999999999</v>
      </c>
      <c r="O94">
        <v>-4.3622529406303814</v>
      </c>
      <c r="P94">
        <v>3.0011919560481592</v>
      </c>
      <c r="Q94">
        <v>225.42</v>
      </c>
      <c r="R94">
        <v>-3.0409910103660462</v>
      </c>
      <c r="S94">
        <v>2.477189579935648</v>
      </c>
      <c r="T94">
        <v>43.2</v>
      </c>
      <c r="U94">
        <v>-0.46082949308754778</v>
      </c>
      <c r="V94">
        <v>25</v>
      </c>
      <c r="W94">
        <v>21.951219512195124</v>
      </c>
      <c r="X94">
        <v>192.6</v>
      </c>
      <c r="Y94">
        <v>-4.3694141012909684</v>
      </c>
      <c r="Z94">
        <v>-1.9951338199513355</v>
      </c>
      <c r="AA94">
        <v>-4.3694141012909684</v>
      </c>
      <c r="AB94">
        <v>23</v>
      </c>
      <c r="AC94">
        <v>19.170984455958546</v>
      </c>
      <c r="AD94">
        <v>21.2</v>
      </c>
      <c r="AE94">
        <v>9.2783505154639219</v>
      </c>
      <c r="AF94">
        <v>15.476190476190462</v>
      </c>
      <c r="AG94">
        <v>2.1</v>
      </c>
      <c r="AI94">
        <f t="shared" si="7"/>
        <v>10.430743243243242</v>
      </c>
      <c r="AJ94" s="2">
        <v>49.4</v>
      </c>
      <c r="AK94" s="2">
        <v>35.200000000000003</v>
      </c>
      <c r="AL94" s="2">
        <v>15.4</v>
      </c>
      <c r="AM94">
        <v>7398.05</v>
      </c>
      <c r="AN94">
        <v>3.7917836970276921</v>
      </c>
      <c r="AO94">
        <v>3759.5</v>
      </c>
      <c r="AP94">
        <v>-0.42299369350040661</v>
      </c>
      <c r="AQ94">
        <v>473.6</v>
      </c>
      <c r="AR94">
        <v>4.2247570764690642E-2</v>
      </c>
      <c r="AS94">
        <v>439.9</v>
      </c>
      <c r="AT94">
        <v>-0.63248249378812094</v>
      </c>
      <c r="AU94">
        <v>33.700000000000003</v>
      </c>
      <c r="AV94">
        <f t="shared" si="10"/>
        <v>7.1157094594594597</v>
      </c>
      <c r="AW94">
        <v>6.4850021123785382</v>
      </c>
      <c r="AX94">
        <v>9.7719869706840505</v>
      </c>
      <c r="AY94">
        <v>21.825396825396826</v>
      </c>
      <c r="AZ94">
        <v>558233</v>
      </c>
      <c r="BA94">
        <v>74.61</v>
      </c>
      <c r="BB94">
        <v>416497.64130000002</v>
      </c>
      <c r="BD94">
        <v>37.638599999999997</v>
      </c>
      <c r="BE94">
        <f t="shared" si="9"/>
        <v>62.361400000000003</v>
      </c>
      <c r="BF94">
        <v>-1.5</v>
      </c>
      <c r="BG94">
        <v>0</v>
      </c>
      <c r="BH94">
        <v>752.19512195121945</v>
      </c>
      <c r="BI94">
        <v>752.11025323038768</v>
      </c>
    </row>
    <row r="95" spans="1:61" x14ac:dyDescent="0.2">
      <c r="A95" t="s">
        <v>77</v>
      </c>
      <c r="B95">
        <v>3</v>
      </c>
      <c r="C95" t="s">
        <v>69</v>
      </c>
      <c r="D95">
        <v>7</v>
      </c>
      <c r="E95">
        <v>2012</v>
      </c>
      <c r="F95">
        <f t="shared" si="5"/>
        <v>1</v>
      </c>
      <c r="G95" s="1">
        <v>13.53</v>
      </c>
      <c r="H95">
        <v>49013</v>
      </c>
      <c r="I95">
        <v>-73.92994867157789</v>
      </c>
      <c r="J95" s="6">
        <v>4.4968000000000004</v>
      </c>
      <c r="K95" s="6">
        <v>0</v>
      </c>
      <c r="L95">
        <v>0</v>
      </c>
      <c r="M95">
        <v>1</v>
      </c>
      <c r="N95">
        <v>8628.0300000000007</v>
      </c>
      <c r="O95">
        <v>-6.9598693043042239</v>
      </c>
      <c r="P95">
        <v>-6.358961102432648</v>
      </c>
      <c r="Q95">
        <v>193.74</v>
      </c>
      <c r="R95">
        <v>-7.9882218844984765</v>
      </c>
      <c r="S95">
        <v>-6.0083921078475173</v>
      </c>
      <c r="T95">
        <v>43.4</v>
      </c>
      <c r="U95">
        <v>0.46296296296295308</v>
      </c>
      <c r="V95">
        <v>66.3</v>
      </c>
      <c r="W95">
        <v>42.887931034482754</v>
      </c>
      <c r="X95">
        <v>155.1</v>
      </c>
      <c r="Y95">
        <v>-14.167127836192583</v>
      </c>
      <c r="Z95">
        <v>-5.49163179916318</v>
      </c>
      <c r="AA95">
        <v>-22.989076464746777</v>
      </c>
      <c r="AB95">
        <v>59.8</v>
      </c>
      <c r="AC95">
        <v>43.062200956937801</v>
      </c>
      <c r="AD95">
        <v>16.2</v>
      </c>
      <c r="AE95">
        <v>-6.3583815028901816</v>
      </c>
      <c r="AF95">
        <v>-21.36363636363636</v>
      </c>
      <c r="AG95">
        <v>6.4</v>
      </c>
      <c r="AH95">
        <v>39.13043478260871</v>
      </c>
      <c r="AI95">
        <f t="shared" si="7"/>
        <v>9.1556672952021785</v>
      </c>
      <c r="AJ95" s="2">
        <v>43.7</v>
      </c>
      <c r="AK95" s="2">
        <v>39.1</v>
      </c>
      <c r="AL95" s="2">
        <v>17.3</v>
      </c>
      <c r="AM95">
        <v>5063.5</v>
      </c>
      <c r="AN95">
        <v>-18.263146340203527</v>
      </c>
      <c r="AO95">
        <v>2882.66</v>
      </c>
      <c r="AP95">
        <v>-13.232740067844775</v>
      </c>
      <c r="AQ95">
        <v>477.3</v>
      </c>
      <c r="AR95">
        <v>0.52653748946925016</v>
      </c>
      <c r="AS95">
        <v>448.4</v>
      </c>
      <c r="AT95">
        <v>0.67355186349348906</v>
      </c>
      <c r="AU95">
        <v>28.9</v>
      </c>
      <c r="AV95">
        <f t="shared" si="10"/>
        <v>6.0548921014037296</v>
      </c>
      <c r="AW95">
        <v>6.1920808761583821</v>
      </c>
      <c r="AX95">
        <v>-1.7006802721088436</v>
      </c>
      <c r="AY95">
        <v>-12.500000000000007</v>
      </c>
      <c r="AZ95">
        <v>549939</v>
      </c>
      <c r="BA95">
        <v>67.37</v>
      </c>
      <c r="BB95">
        <v>370493.90430000005</v>
      </c>
      <c r="BC95">
        <f t="shared" ref="BC95" si="12">100*(BB95-BB94)/BB94</f>
        <v>-11.045377557579931</v>
      </c>
      <c r="BD95">
        <v>37.632599999999996</v>
      </c>
      <c r="BE95">
        <f t="shared" si="9"/>
        <v>62.367400000000004</v>
      </c>
      <c r="BF95">
        <v>-12.2</v>
      </c>
      <c r="BG95">
        <v>0</v>
      </c>
      <c r="BH95">
        <v>173.68421052631578</v>
      </c>
      <c r="BI95">
        <v>173.58951655746415</v>
      </c>
    </row>
    <row r="96" spans="1:61" x14ac:dyDescent="0.2">
      <c r="A96" t="s">
        <v>77</v>
      </c>
      <c r="B96">
        <v>3</v>
      </c>
      <c r="C96" t="s">
        <v>70</v>
      </c>
      <c r="D96">
        <v>8</v>
      </c>
      <c r="E96">
        <v>2009</v>
      </c>
      <c r="F96">
        <f t="shared" si="5"/>
        <v>0</v>
      </c>
      <c r="G96" s="1">
        <v>42.27</v>
      </c>
      <c r="H96">
        <v>185428</v>
      </c>
      <c r="J96" s="6">
        <v>4.4968000000000004</v>
      </c>
      <c r="K96" s="6">
        <v>0</v>
      </c>
      <c r="L96">
        <v>0</v>
      </c>
      <c r="M96">
        <v>0</v>
      </c>
      <c r="N96">
        <v>9912.1200000000008</v>
      </c>
      <c r="O96">
        <v>-1.883998436022944</v>
      </c>
      <c r="P96">
        <v>3.1947896205089252</v>
      </c>
      <c r="Q96">
        <v>245.45</v>
      </c>
      <c r="R96">
        <v>0.46250818598559079</v>
      </c>
      <c r="S96">
        <v>1.4955134596211341</v>
      </c>
      <c r="T96">
        <v>44.2</v>
      </c>
      <c r="U96">
        <v>1.8433179723502402</v>
      </c>
      <c r="V96">
        <v>20.5</v>
      </c>
      <c r="W96">
        <v>13.259668508287284</v>
      </c>
      <c r="X96">
        <v>218.1</v>
      </c>
      <c r="Y96">
        <v>-2.8940338379341051</v>
      </c>
      <c r="Z96">
        <v>-0.31069684864625702</v>
      </c>
      <c r="AA96">
        <v>-2.8940338379341051</v>
      </c>
      <c r="AB96">
        <v>19</v>
      </c>
      <c r="AC96">
        <v>13.772455089820363</v>
      </c>
      <c r="AD96">
        <v>20.6</v>
      </c>
      <c r="AE96">
        <v>30.37974683544304</v>
      </c>
      <c r="AF96">
        <v>22.480620155038764</v>
      </c>
      <c r="AG96">
        <v>1.5</v>
      </c>
      <c r="AH96">
        <v>7.1428571428571495</v>
      </c>
      <c r="AI96">
        <f t="shared" si="7"/>
        <v>10.097581671616462</v>
      </c>
      <c r="AJ96" s="2">
        <v>47.6</v>
      </c>
      <c r="AK96" s="2">
        <v>37.4</v>
      </c>
      <c r="AL96" s="2">
        <v>15</v>
      </c>
      <c r="AM96">
        <v>7680.73</v>
      </c>
      <c r="AN96">
        <v>4.7562738679759899</v>
      </c>
      <c r="AO96">
        <v>3438.49</v>
      </c>
      <c r="AP96">
        <v>1.239551406051717</v>
      </c>
      <c r="AQ96">
        <v>471.4</v>
      </c>
      <c r="AR96">
        <v>-0.12711864406780143</v>
      </c>
      <c r="AS96">
        <v>440.9</v>
      </c>
      <c r="AT96">
        <v>-1.4087656529517021</v>
      </c>
      <c r="AU96">
        <v>30.5</v>
      </c>
      <c r="AV96">
        <f t="shared" si="10"/>
        <v>6.4700890963088673</v>
      </c>
      <c r="AW96">
        <v>5.2330508474576272</v>
      </c>
      <c r="AX96">
        <v>23.481781376518224</v>
      </c>
      <c r="AY96" s="2">
        <v>23.499999999999996</v>
      </c>
      <c r="AZ96">
        <v>718589</v>
      </c>
      <c r="BA96">
        <v>62.45</v>
      </c>
      <c r="BB96">
        <v>448758.83050000004</v>
      </c>
      <c r="BD96">
        <v>46.539700000000003</v>
      </c>
      <c r="BE96">
        <f t="shared" si="9"/>
        <v>53.460299999999997</v>
      </c>
      <c r="BF96">
        <v>-1.5</v>
      </c>
      <c r="BG96">
        <v>1</v>
      </c>
      <c r="BH96">
        <v>862.65306122448976</v>
      </c>
      <c r="BI96">
        <v>863.41963121624144</v>
      </c>
    </row>
    <row r="97" spans="1:61" x14ac:dyDescent="0.2">
      <c r="A97" t="s">
        <v>77</v>
      </c>
      <c r="B97">
        <v>3</v>
      </c>
      <c r="C97" t="s">
        <v>70</v>
      </c>
      <c r="D97">
        <v>8</v>
      </c>
      <c r="E97">
        <v>2012</v>
      </c>
      <c r="F97">
        <f t="shared" si="5"/>
        <v>1</v>
      </c>
      <c r="G97" s="1">
        <v>14.81</v>
      </c>
      <c r="H97">
        <v>58271</v>
      </c>
      <c r="I97">
        <v>-68.574864637487323</v>
      </c>
      <c r="J97" s="6">
        <v>4.4968000000000004</v>
      </c>
      <c r="K97" s="6">
        <v>0</v>
      </c>
      <c r="L97">
        <v>0</v>
      </c>
      <c r="M97">
        <v>1</v>
      </c>
      <c r="N97">
        <v>8270.49</v>
      </c>
      <c r="O97">
        <v>-6.0815145985194334</v>
      </c>
      <c r="P97">
        <v>-6.6157717640396525</v>
      </c>
      <c r="Q97">
        <v>215.35</v>
      </c>
      <c r="R97">
        <v>-5.4238032498902049</v>
      </c>
      <c r="S97">
        <v>-4.4962670916869394</v>
      </c>
      <c r="T97">
        <v>43.6</v>
      </c>
      <c r="U97">
        <v>0.46082949308756416</v>
      </c>
      <c r="V97">
        <v>46.9</v>
      </c>
      <c r="W97">
        <v>37.536656891495596</v>
      </c>
      <c r="X97">
        <v>179.9</v>
      </c>
      <c r="Y97">
        <v>-7.932446264073695</v>
      </c>
      <c r="Z97">
        <v>-6.6411849020544693</v>
      </c>
      <c r="AA97">
        <v>-19.902048085485305</v>
      </c>
      <c r="AB97">
        <v>41.5</v>
      </c>
      <c r="AC97">
        <v>40.202702702702695</v>
      </c>
      <c r="AD97">
        <v>17.3</v>
      </c>
      <c r="AE97">
        <v>-6.9892473118279597</v>
      </c>
      <c r="AF97">
        <v>-4.6153846153846079</v>
      </c>
      <c r="AG97">
        <v>5.4</v>
      </c>
      <c r="AH97">
        <v>20.000000000000007</v>
      </c>
      <c r="AI97">
        <f t="shared" si="7"/>
        <v>8.6644125105663576</v>
      </c>
      <c r="AJ97" s="2">
        <v>41</v>
      </c>
      <c r="AK97" s="2">
        <v>41.3</v>
      </c>
      <c r="AL97" s="2">
        <v>17.7</v>
      </c>
      <c r="AM97">
        <v>5972.68</v>
      </c>
      <c r="AN97">
        <v>-5.9530070511467876</v>
      </c>
      <c r="AO97">
        <v>2651.56</v>
      </c>
      <c r="AP97">
        <v>-11.747046097520389</v>
      </c>
      <c r="AQ97">
        <v>473.2</v>
      </c>
      <c r="AR97">
        <v>0.3818413237165913</v>
      </c>
      <c r="AS97">
        <v>440.5</v>
      </c>
      <c r="AT97">
        <v>0.47901459854015122</v>
      </c>
      <c r="AU97">
        <v>32.700000000000003</v>
      </c>
      <c r="AV97">
        <f t="shared" si="10"/>
        <v>6.9103972950126806</v>
      </c>
      <c r="AW97">
        <v>6.9792108612643196</v>
      </c>
      <c r="AX97">
        <v>-0.60790273556229713</v>
      </c>
      <c r="AY97">
        <v>8.5808580858085737</v>
      </c>
      <c r="AZ97">
        <v>707348</v>
      </c>
      <c r="BA97">
        <v>56.86</v>
      </c>
      <c r="BB97">
        <v>402198.07280000002</v>
      </c>
      <c r="BC97">
        <f t="shared" ref="BC97" si="13">100*(BB97-BB96)/BB96</f>
        <v>-10.375452143888232</v>
      </c>
      <c r="BD97">
        <v>46.541499999999999</v>
      </c>
      <c r="BE97">
        <f t="shared" si="9"/>
        <v>53.458500000000001</v>
      </c>
      <c r="BF97">
        <v>-12.2</v>
      </c>
      <c r="BG97">
        <v>0</v>
      </c>
      <c r="BH97">
        <v>241.99346405228758</v>
      </c>
      <c r="BI97">
        <v>242.11991523663107</v>
      </c>
    </row>
    <row r="98" spans="1:61" x14ac:dyDescent="0.2">
      <c r="A98" t="s">
        <v>77</v>
      </c>
      <c r="B98">
        <v>3</v>
      </c>
      <c r="C98" t="s">
        <v>71</v>
      </c>
      <c r="D98">
        <v>9</v>
      </c>
      <c r="E98">
        <v>2009</v>
      </c>
      <c r="F98">
        <f t="shared" si="5"/>
        <v>0</v>
      </c>
      <c r="G98" s="1">
        <v>40.26</v>
      </c>
      <c r="H98">
        <v>788670</v>
      </c>
      <c r="J98" s="6">
        <v>4.4968000000000004</v>
      </c>
      <c r="K98" s="6">
        <v>0</v>
      </c>
      <c r="L98">
        <v>0</v>
      </c>
      <c r="M98">
        <v>0</v>
      </c>
      <c r="N98">
        <v>116000.89</v>
      </c>
      <c r="O98">
        <v>-0.61349278005403751</v>
      </c>
      <c r="P98">
        <v>4.2041941502167113</v>
      </c>
      <c r="Q98">
        <v>1884.92</v>
      </c>
      <c r="R98">
        <v>0.43853806435799297</v>
      </c>
      <c r="S98">
        <v>2.2151174823803701</v>
      </c>
      <c r="T98">
        <v>41.3</v>
      </c>
      <c r="U98">
        <v>-0.48192771084338032</v>
      </c>
      <c r="V98">
        <v>175</v>
      </c>
      <c r="W98">
        <v>37.254901960784316</v>
      </c>
      <c r="X98">
        <v>1502.9</v>
      </c>
      <c r="Y98">
        <v>-3.5984605516356583</v>
      </c>
      <c r="Z98">
        <v>7.7031711387857582E-2</v>
      </c>
      <c r="AA98">
        <v>-3.5984605516356583</v>
      </c>
      <c r="AB98">
        <v>149.1</v>
      </c>
      <c r="AC98">
        <v>30.446194225721783</v>
      </c>
      <c r="AD98">
        <v>250.2</v>
      </c>
      <c r="AE98">
        <v>13.417951042611058</v>
      </c>
      <c r="AF98">
        <v>17.465388711395089</v>
      </c>
      <c r="AG98">
        <v>25.8</v>
      </c>
      <c r="AH98">
        <v>96.946564885496187</v>
      </c>
      <c r="AI98">
        <f t="shared" si="7"/>
        <v>0.80621857481361614</v>
      </c>
      <c r="AJ98" s="2">
        <v>27.9</v>
      </c>
      <c r="AK98" s="2">
        <v>43.8</v>
      </c>
      <c r="AL98" s="2">
        <v>28.3</v>
      </c>
      <c r="AM98">
        <v>67817.7</v>
      </c>
      <c r="AN98">
        <v>1.9108098397307136</v>
      </c>
      <c r="AO98">
        <v>40412.58</v>
      </c>
      <c r="AP98">
        <v>3.1104926407383693</v>
      </c>
      <c r="AQ98">
        <v>3460.6</v>
      </c>
      <c r="AR98">
        <v>-0.10968710310588217</v>
      </c>
      <c r="AS98">
        <v>3091.2</v>
      </c>
      <c r="AT98">
        <v>-1.8199142448785193</v>
      </c>
      <c r="AU98">
        <v>368.1</v>
      </c>
      <c r="AV98">
        <f t="shared" si="10"/>
        <v>10.636883777379646</v>
      </c>
      <c r="AW98">
        <v>9.063618519801409</v>
      </c>
      <c r="AX98">
        <v>17.229299363057329</v>
      </c>
      <c r="AY98">
        <v>14.473204520597882</v>
      </c>
      <c r="AZ98">
        <v>2808623</v>
      </c>
      <c r="BA98">
        <v>71.709999999999994</v>
      </c>
      <c r="BB98">
        <v>2014063.5532999998</v>
      </c>
      <c r="BD98">
        <v>25.128</v>
      </c>
      <c r="BE98">
        <f t="shared" si="9"/>
        <v>74.872</v>
      </c>
      <c r="BF98">
        <v>-1.5</v>
      </c>
      <c r="BG98">
        <v>1</v>
      </c>
      <c r="BH98">
        <v>393.9334637964775</v>
      </c>
      <c r="BI98">
        <v>393.95680147058823</v>
      </c>
    </row>
    <row r="99" spans="1:61" x14ac:dyDescent="0.2">
      <c r="A99" t="s">
        <v>77</v>
      </c>
      <c r="B99">
        <v>3</v>
      </c>
      <c r="C99" t="s">
        <v>71</v>
      </c>
      <c r="D99">
        <v>9</v>
      </c>
      <c r="E99">
        <v>2012</v>
      </c>
      <c r="F99">
        <f t="shared" si="5"/>
        <v>1</v>
      </c>
      <c r="G99" s="1">
        <v>8.91</v>
      </c>
      <c r="H99">
        <v>173702</v>
      </c>
      <c r="I99">
        <v>-77.975325548074608</v>
      </c>
      <c r="J99" s="6">
        <v>4.4968000000000004</v>
      </c>
      <c r="K99" s="6">
        <v>0</v>
      </c>
      <c r="L99">
        <v>0</v>
      </c>
      <c r="M99">
        <v>1</v>
      </c>
      <c r="N99">
        <v>92671.3</v>
      </c>
      <c r="O99">
        <v>-8.2204121199252285</v>
      </c>
      <c r="P99">
        <v>-8.5916940780167632</v>
      </c>
      <c r="Q99">
        <v>1562.95</v>
      </c>
      <c r="R99">
        <v>-7.8182965597371847</v>
      </c>
      <c r="S99">
        <v>-7.5996207001787521</v>
      </c>
      <c r="T99">
        <v>40.6</v>
      </c>
      <c r="U99">
        <v>-0.49019607843136215</v>
      </c>
      <c r="V99">
        <v>481.8</v>
      </c>
      <c r="W99">
        <v>42.460082791247792</v>
      </c>
      <c r="X99">
        <v>1219.5</v>
      </c>
      <c r="Y99">
        <v>-8.1148282097649211</v>
      </c>
      <c r="Z99">
        <v>-7.3960368406363379</v>
      </c>
      <c r="AA99">
        <v>-21.776779987171263</v>
      </c>
      <c r="AB99">
        <v>397.7</v>
      </c>
      <c r="AC99">
        <v>36.058843653780357</v>
      </c>
      <c r="AD99">
        <v>164.1</v>
      </c>
      <c r="AE99">
        <v>-22.703721149317012</v>
      </c>
      <c r="AF99">
        <v>-10.985324947589096</v>
      </c>
      <c r="AG99">
        <v>83.8</v>
      </c>
      <c r="AH99">
        <v>82.969432314410483</v>
      </c>
      <c r="AI99">
        <f t="shared" si="7"/>
        <v>0.66674568837788184</v>
      </c>
      <c r="AJ99" s="2">
        <v>22.5</v>
      </c>
      <c r="AK99" s="2">
        <v>44.1</v>
      </c>
      <c r="AL99" s="2">
        <v>33.4</v>
      </c>
      <c r="AM99">
        <v>49100.92</v>
      </c>
      <c r="AN99">
        <v>-11.379314514695329</v>
      </c>
      <c r="AO99">
        <v>31588.959999999999</v>
      </c>
      <c r="AP99">
        <v>-9.3224681290562543</v>
      </c>
      <c r="AQ99">
        <v>3374.6</v>
      </c>
      <c r="AR99">
        <v>-1.0961313012895688</v>
      </c>
      <c r="AS99">
        <v>3037.8</v>
      </c>
      <c r="AT99">
        <v>-1.0681951410147765</v>
      </c>
      <c r="AU99">
        <v>335.6</v>
      </c>
      <c r="AV99">
        <f t="shared" si="10"/>
        <v>9.9448823564274296</v>
      </c>
      <c r="AW99">
        <v>9.9618991793669398</v>
      </c>
      <c r="AX99">
        <v>-1.2650779641070771</v>
      </c>
      <c r="AY99">
        <v>-5.7926829268292783</v>
      </c>
      <c r="AZ99">
        <v>2834044</v>
      </c>
      <c r="BA99">
        <v>70.12</v>
      </c>
      <c r="BB99">
        <v>1987231.6528</v>
      </c>
      <c r="BC99">
        <f t="shared" ref="BC99" si="14">100*(BB99-BB98)/BB98</f>
        <v>-1.3322271015746383</v>
      </c>
      <c r="BD99">
        <v>25.128</v>
      </c>
      <c r="BE99">
        <f t="shared" si="9"/>
        <v>74.872</v>
      </c>
      <c r="BF99">
        <v>-12.2</v>
      </c>
      <c r="BG99">
        <v>0</v>
      </c>
      <c r="BH99">
        <v>94.285714285714292</v>
      </c>
      <c r="BI99">
        <v>94.351470116946672</v>
      </c>
    </row>
    <row r="100" spans="1:61" x14ac:dyDescent="0.2">
      <c r="A100" t="s">
        <v>77</v>
      </c>
      <c r="B100">
        <v>3</v>
      </c>
      <c r="C100" t="s">
        <v>72</v>
      </c>
      <c r="D100">
        <v>10</v>
      </c>
      <c r="E100">
        <v>2009</v>
      </c>
      <c r="F100">
        <f t="shared" si="5"/>
        <v>0</v>
      </c>
      <c r="G100" s="1">
        <v>43.43</v>
      </c>
      <c r="H100">
        <v>59920</v>
      </c>
      <c r="J100" s="6">
        <v>4.4968000000000004</v>
      </c>
      <c r="K100" s="6">
        <v>0</v>
      </c>
      <c r="L100">
        <v>0</v>
      </c>
      <c r="M100">
        <v>0</v>
      </c>
      <c r="N100">
        <v>3395.47</v>
      </c>
      <c r="O100">
        <v>-3.3598784125321668</v>
      </c>
      <c r="P100">
        <v>6.3294969994280326</v>
      </c>
      <c r="Q100">
        <v>73.7</v>
      </c>
      <c r="R100">
        <v>-3.948911768539034</v>
      </c>
      <c r="S100">
        <v>-1.6282051282051231</v>
      </c>
      <c r="T100">
        <v>43.9</v>
      </c>
      <c r="U100">
        <v>-1.7897091722595173</v>
      </c>
      <c r="V100">
        <v>5</v>
      </c>
      <c r="W100">
        <v>42.857142857142854</v>
      </c>
      <c r="X100">
        <v>67.7</v>
      </c>
      <c r="Y100">
        <v>-0.58737151248163222</v>
      </c>
      <c r="Z100">
        <v>-3.1294452347083968</v>
      </c>
      <c r="AA100">
        <v>-0.58737151248163222</v>
      </c>
      <c r="AB100">
        <v>4.5</v>
      </c>
      <c r="AC100">
        <v>40.624999999999986</v>
      </c>
      <c r="AD100">
        <v>3.1</v>
      </c>
      <c r="AE100">
        <v>14.814814814814811</v>
      </c>
      <c r="AF100">
        <v>28.571428571428573</v>
      </c>
      <c r="AI100">
        <f t="shared" si="7"/>
        <v>22.462462462462462</v>
      </c>
      <c r="AJ100" s="2">
        <v>37.4</v>
      </c>
      <c r="AK100" s="2">
        <v>44.3</v>
      </c>
      <c r="AL100" s="2">
        <v>18.3</v>
      </c>
      <c r="AM100">
        <v>2659.77</v>
      </c>
      <c r="AN100">
        <v>3.8879319436144395</v>
      </c>
      <c r="AO100">
        <v>1276.8699999999999</v>
      </c>
      <c r="AP100">
        <v>1.6980606108876537</v>
      </c>
      <c r="AQ100">
        <v>166.5</v>
      </c>
      <c r="AR100">
        <v>-0.29940119760479039</v>
      </c>
      <c r="AS100">
        <v>160.6</v>
      </c>
      <c r="AT100">
        <v>-1.0474430067775828</v>
      </c>
      <c r="AU100">
        <v>5.9</v>
      </c>
      <c r="AV100">
        <f t="shared" si="10"/>
        <v>3.5435435435435436</v>
      </c>
      <c r="AW100">
        <v>2.7544910179640714</v>
      </c>
      <c r="AX100">
        <v>28.260869565217405</v>
      </c>
      <c r="AY100">
        <v>14.999999999999991</v>
      </c>
      <c r="AZ100">
        <v>258969</v>
      </c>
      <c r="BA100">
        <v>54.85</v>
      </c>
      <c r="BB100">
        <v>142044.49650000001</v>
      </c>
      <c r="BD100">
        <v>26.3767</v>
      </c>
      <c r="BE100">
        <f t="shared" si="9"/>
        <v>73.6233</v>
      </c>
      <c r="BF100">
        <v>-1.5</v>
      </c>
      <c r="BG100">
        <v>1</v>
      </c>
      <c r="BH100">
        <v>345.23052464228937</v>
      </c>
      <c r="BI100">
        <v>345.10165294016014</v>
      </c>
    </row>
    <row r="101" spans="1:61" x14ac:dyDescent="0.2">
      <c r="A101" t="s">
        <v>77</v>
      </c>
      <c r="B101">
        <v>3</v>
      </c>
      <c r="C101" t="s">
        <v>72</v>
      </c>
      <c r="D101">
        <v>10</v>
      </c>
      <c r="E101">
        <v>2012</v>
      </c>
      <c r="F101">
        <f t="shared" si="5"/>
        <v>1</v>
      </c>
      <c r="G101" s="1">
        <v>14.58</v>
      </c>
      <c r="H101">
        <v>17639</v>
      </c>
      <c r="I101">
        <v>-70.562416555407211</v>
      </c>
      <c r="J101" s="6">
        <v>4.4968000000000004</v>
      </c>
      <c r="K101" s="6">
        <v>0</v>
      </c>
      <c r="L101">
        <v>0</v>
      </c>
      <c r="M101">
        <v>1</v>
      </c>
      <c r="N101">
        <v>2678.17</v>
      </c>
      <c r="O101">
        <v>-9.0332595138785052</v>
      </c>
      <c r="P101">
        <v>-7.5475667850537116</v>
      </c>
      <c r="Q101">
        <v>68.430000000000007</v>
      </c>
      <c r="R101">
        <v>-3.4973910590889719</v>
      </c>
      <c r="S101">
        <v>-4.2403781228899398</v>
      </c>
      <c r="T101">
        <v>43.8</v>
      </c>
      <c r="U101">
        <v>-0.22779043280182557</v>
      </c>
      <c r="V101">
        <v>18.5</v>
      </c>
      <c r="W101">
        <v>56.779661016949142</v>
      </c>
      <c r="X101">
        <v>63.4</v>
      </c>
      <c r="Y101">
        <v>-0.47095761381476337</v>
      </c>
      <c r="Z101">
        <v>-5.7692307692307567</v>
      </c>
      <c r="AA101">
        <v>-6.9016152716593187</v>
      </c>
      <c r="AB101">
        <v>16.8</v>
      </c>
      <c r="AC101">
        <v>52.727272727272741</v>
      </c>
      <c r="AD101">
        <v>2.8</v>
      </c>
      <c r="AE101">
        <v>-15.151515151515152</v>
      </c>
      <c r="AF101">
        <v>-17.500000000000004</v>
      </c>
      <c r="AG101">
        <v>1.7</v>
      </c>
      <c r="AI101">
        <f t="shared" si="7"/>
        <v>24.129930394431554</v>
      </c>
      <c r="AJ101" s="2">
        <v>41.6</v>
      </c>
      <c r="AK101" s="2">
        <v>37.799999999999997</v>
      </c>
      <c r="AL101" s="2">
        <v>20.6</v>
      </c>
      <c r="AM101">
        <v>2215.56</v>
      </c>
      <c r="AN101">
        <v>-4.6796281078848523</v>
      </c>
      <c r="AO101">
        <v>973.49</v>
      </c>
      <c r="AP101">
        <v>-11.310630079078758</v>
      </c>
      <c r="AQ101">
        <v>172.4</v>
      </c>
      <c r="AR101">
        <v>2.1932424422051082</v>
      </c>
      <c r="AS101">
        <v>166.4</v>
      </c>
      <c r="AT101">
        <v>2.5893958076448937</v>
      </c>
      <c r="AU101">
        <v>5.9</v>
      </c>
      <c r="AV101">
        <f t="shared" si="10"/>
        <v>3.4222737819025522</v>
      </c>
      <c r="AW101">
        <v>3.7937166567871965</v>
      </c>
      <c r="AX101">
        <v>-7.8125</v>
      </c>
      <c r="AY101">
        <v>1.5873015873015959</v>
      </c>
      <c r="AZ101">
        <v>256963</v>
      </c>
      <c r="BA101">
        <v>48.58</v>
      </c>
      <c r="BB101">
        <v>124832.6254</v>
      </c>
      <c r="BC101">
        <f t="shared" ref="BC101" si="15">100*(BB101-BB100)/BB100</f>
        <v>-12.117238980814721</v>
      </c>
      <c r="BD101">
        <v>26.4085</v>
      </c>
      <c r="BE101">
        <f t="shared" si="9"/>
        <v>73.591499999999996</v>
      </c>
      <c r="BF101">
        <v>-12.2</v>
      </c>
      <c r="BG101">
        <v>1</v>
      </c>
      <c r="BH101">
        <v>91.18198874296435</v>
      </c>
      <c r="BI101">
        <v>91.17647058823529</v>
      </c>
    </row>
    <row r="102" spans="1:61" x14ac:dyDescent="0.2">
      <c r="A102" t="s">
        <v>77</v>
      </c>
      <c r="B102">
        <v>3</v>
      </c>
      <c r="C102" t="s">
        <v>73</v>
      </c>
      <c r="D102">
        <v>11</v>
      </c>
      <c r="E102">
        <v>2009</v>
      </c>
      <c r="F102">
        <f t="shared" si="5"/>
        <v>0</v>
      </c>
      <c r="G102" s="1">
        <v>50.85</v>
      </c>
      <c r="H102">
        <v>100159</v>
      </c>
      <c r="J102" s="6">
        <v>4.4968000000000004</v>
      </c>
      <c r="K102" s="6">
        <v>0</v>
      </c>
      <c r="L102">
        <v>0</v>
      </c>
      <c r="M102">
        <v>0</v>
      </c>
      <c r="N102">
        <v>7599.14</v>
      </c>
      <c r="O102">
        <v>-7.1353765047910054</v>
      </c>
      <c r="P102">
        <v>6.5047994012950214</v>
      </c>
      <c r="Q102">
        <v>146.93</v>
      </c>
      <c r="R102">
        <v>-2.5727736887474273</v>
      </c>
      <c r="S102">
        <v>4.489711078777793</v>
      </c>
      <c r="T102">
        <v>44.9</v>
      </c>
      <c r="U102">
        <v>-0.66371681415930139</v>
      </c>
      <c r="V102">
        <v>19.2</v>
      </c>
      <c r="W102">
        <v>54.838709677419345</v>
      </c>
      <c r="X102">
        <v>123.5</v>
      </c>
      <c r="Y102">
        <v>-3.515625</v>
      </c>
      <c r="Z102">
        <v>0.94637223974763629</v>
      </c>
      <c r="AA102">
        <v>-3.515625</v>
      </c>
      <c r="AB102">
        <v>15.7</v>
      </c>
      <c r="AC102">
        <v>36.521739130434774</v>
      </c>
      <c r="AD102">
        <v>13.2</v>
      </c>
      <c r="AE102">
        <v>57.142857142857125</v>
      </c>
      <c r="AF102">
        <v>37.7049180327869</v>
      </c>
      <c r="AG102">
        <v>3.5</v>
      </c>
      <c r="AI102">
        <f t="shared" si="7"/>
        <v>18.579439252336449</v>
      </c>
      <c r="AJ102" s="2">
        <v>49.7</v>
      </c>
      <c r="AK102" s="2">
        <v>38.6</v>
      </c>
      <c r="AL102" s="2">
        <v>11.7</v>
      </c>
      <c r="AM102">
        <v>4248.25</v>
      </c>
      <c r="AN102">
        <v>2.82784127491274</v>
      </c>
      <c r="AO102">
        <v>2700.87</v>
      </c>
      <c r="AP102">
        <v>-0.64011301305610158</v>
      </c>
      <c r="AQ102">
        <v>267.5</v>
      </c>
      <c r="AR102">
        <v>0.63957863054928088</v>
      </c>
      <c r="AS102">
        <v>245</v>
      </c>
      <c r="AT102">
        <v>-3.3530571992110452</v>
      </c>
      <c r="AU102">
        <v>22.3</v>
      </c>
      <c r="AV102">
        <f t="shared" si="10"/>
        <v>8.3364485981308416</v>
      </c>
      <c r="AW102">
        <v>4.5899172310007526</v>
      </c>
      <c r="AX102">
        <v>82.786885245901658</v>
      </c>
      <c r="AY102">
        <v>27.083333333333329</v>
      </c>
      <c r="AZ102">
        <v>306541</v>
      </c>
      <c r="BA102">
        <v>66.040000000000006</v>
      </c>
      <c r="BB102">
        <v>202439.67640000003</v>
      </c>
      <c r="BD102">
        <v>36.997100000000003</v>
      </c>
      <c r="BE102">
        <f t="shared" si="9"/>
        <v>63.002899999999997</v>
      </c>
      <c r="BF102">
        <v>-1.5</v>
      </c>
      <c r="BG102">
        <v>1</v>
      </c>
      <c r="BH102">
        <v>1147.8555304740407</v>
      </c>
      <c r="BI102">
        <v>1148.4806788212361</v>
      </c>
    </row>
    <row r="103" spans="1:61" x14ac:dyDescent="0.2">
      <c r="A103" t="s">
        <v>77</v>
      </c>
      <c r="B103">
        <v>3</v>
      </c>
      <c r="C103" t="s">
        <v>73</v>
      </c>
      <c r="D103">
        <v>11</v>
      </c>
      <c r="E103">
        <v>2012</v>
      </c>
      <c r="F103">
        <f t="shared" si="5"/>
        <v>1</v>
      </c>
      <c r="G103" s="1">
        <v>14.63</v>
      </c>
      <c r="H103">
        <v>26145</v>
      </c>
      <c r="I103">
        <v>-73.896504557753175</v>
      </c>
      <c r="J103" s="6">
        <v>4.4968000000000004</v>
      </c>
      <c r="K103" s="6">
        <v>0</v>
      </c>
      <c r="L103">
        <v>0</v>
      </c>
      <c r="M103">
        <v>1</v>
      </c>
      <c r="N103">
        <v>6079.42</v>
      </c>
      <c r="O103">
        <v>-7.9352820205287564</v>
      </c>
      <c r="P103">
        <v>-8.7442666493462706</v>
      </c>
      <c r="Q103">
        <v>138.55000000000001</v>
      </c>
      <c r="R103">
        <v>1.0502516227846237</v>
      </c>
      <c r="S103">
        <v>-5.0616258135992069</v>
      </c>
      <c r="T103">
        <v>43</v>
      </c>
      <c r="U103">
        <v>-2.4943310657596403</v>
      </c>
      <c r="V103">
        <v>23.8</v>
      </c>
      <c r="W103">
        <v>1.7094017094017186</v>
      </c>
      <c r="X103">
        <v>124.2</v>
      </c>
      <c r="Y103">
        <v>1.8032786885245924</v>
      </c>
      <c r="Z103">
        <v>3.3898305084745761</v>
      </c>
      <c r="AA103">
        <v>-2.9687499999999978</v>
      </c>
      <c r="AB103">
        <v>21.4</v>
      </c>
      <c r="AC103">
        <v>8.0808080808080689</v>
      </c>
      <c r="AD103">
        <v>6.8</v>
      </c>
      <c r="AE103">
        <v>-21.839080459770109</v>
      </c>
      <c r="AF103">
        <v>-35.074626865671647</v>
      </c>
      <c r="AG103">
        <v>2.4</v>
      </c>
      <c r="AH103">
        <v>-35.135135135135144</v>
      </c>
      <c r="AI103">
        <f t="shared" si="7"/>
        <v>16.029989289539447</v>
      </c>
      <c r="AJ103" s="2">
        <v>44.9</v>
      </c>
      <c r="AK103" s="2">
        <v>38.5</v>
      </c>
      <c r="AL103" s="2">
        <v>16.600000000000001</v>
      </c>
      <c r="AM103">
        <v>3692.67</v>
      </c>
      <c r="AN103">
        <v>-12.608007270300392</v>
      </c>
      <c r="AO103">
        <v>2091.25</v>
      </c>
      <c r="AP103">
        <v>-10.284515525658735</v>
      </c>
      <c r="AQ103">
        <v>280.10000000000002</v>
      </c>
      <c r="AR103">
        <v>2.4506217995610995</v>
      </c>
      <c r="AS103">
        <v>265.5</v>
      </c>
      <c r="AT103">
        <v>4.6511627906976791</v>
      </c>
      <c r="AU103">
        <v>14.6</v>
      </c>
      <c r="AV103">
        <f t="shared" si="10"/>
        <v>5.2124241342377715</v>
      </c>
      <c r="AW103">
        <v>7.2055596196049754</v>
      </c>
      <c r="AX103">
        <v>-25.888324873096444</v>
      </c>
      <c r="AY103">
        <v>-19.262295081967213</v>
      </c>
      <c r="AZ103">
        <v>313414</v>
      </c>
      <c r="BA103">
        <v>58.73</v>
      </c>
      <c r="BB103">
        <v>184068.04219999997</v>
      </c>
      <c r="BC103">
        <f t="shared" ref="BC103" si="16">100*(BB103-BB102)/BB102</f>
        <v>-9.0751153759501157</v>
      </c>
      <c r="BD103">
        <v>37.003999999999998</v>
      </c>
      <c r="BE103">
        <f t="shared" si="9"/>
        <v>62.996000000000002</v>
      </c>
      <c r="BF103">
        <v>-12.2</v>
      </c>
      <c r="BG103">
        <v>1</v>
      </c>
      <c r="BH103">
        <v>237.5</v>
      </c>
      <c r="BI103">
        <v>237.50908430232559</v>
      </c>
    </row>
    <row r="104" spans="1:61" x14ac:dyDescent="0.2">
      <c r="A104" t="s">
        <v>77</v>
      </c>
      <c r="B104">
        <v>3</v>
      </c>
      <c r="C104" t="s">
        <v>74</v>
      </c>
      <c r="D104">
        <v>12</v>
      </c>
      <c r="E104">
        <v>2009</v>
      </c>
      <c r="F104">
        <f t="shared" si="5"/>
        <v>0</v>
      </c>
      <c r="G104" s="1">
        <v>58.77</v>
      </c>
      <c r="H104">
        <v>236043</v>
      </c>
      <c r="J104" s="6">
        <v>4.4968000000000004</v>
      </c>
      <c r="K104" s="6">
        <v>0</v>
      </c>
      <c r="L104">
        <v>0</v>
      </c>
      <c r="M104">
        <v>0</v>
      </c>
      <c r="N104">
        <v>11509.23</v>
      </c>
      <c r="O104">
        <v>-2.5262713931460703</v>
      </c>
      <c r="P104">
        <v>5.4198618450832967</v>
      </c>
      <c r="Q104">
        <v>287.12</v>
      </c>
      <c r="R104">
        <v>1.1448902666713636</v>
      </c>
      <c r="S104">
        <v>-0.75516554207599496</v>
      </c>
      <c r="T104">
        <v>43.8</v>
      </c>
      <c r="U104">
        <v>1.1547344110854505</v>
      </c>
      <c r="V104">
        <v>26.7</v>
      </c>
      <c r="W104">
        <v>43.548387096774178</v>
      </c>
      <c r="X104">
        <v>240</v>
      </c>
      <c r="Y104">
        <v>-4.1533546325878614</v>
      </c>
      <c r="Z104">
        <v>-1.4561196379378154</v>
      </c>
      <c r="AA104">
        <v>-4.1533546325878614</v>
      </c>
      <c r="AB104">
        <v>23.8</v>
      </c>
      <c r="AC104">
        <v>37.572254335260112</v>
      </c>
      <c r="AD104">
        <v>28.7</v>
      </c>
      <c r="AE104">
        <v>46.428571428571416</v>
      </c>
      <c r="AF104">
        <v>12.643678160919558</v>
      </c>
      <c r="AG104">
        <v>3</v>
      </c>
      <c r="AH104">
        <v>114.28571428571429</v>
      </c>
      <c r="AI104">
        <f t="shared" si="7"/>
        <v>8.4239130434782599</v>
      </c>
      <c r="AJ104" s="2">
        <v>43.4</v>
      </c>
      <c r="AK104" s="2">
        <v>37</v>
      </c>
      <c r="AL104" s="2">
        <v>19.600000000000001</v>
      </c>
      <c r="AM104">
        <v>7768.52</v>
      </c>
      <c r="AN104">
        <v>1.1991188658328655</v>
      </c>
      <c r="AO104">
        <v>4138.8999999999996</v>
      </c>
      <c r="AP104">
        <v>2.2122232868728444</v>
      </c>
      <c r="AQ104">
        <v>515.20000000000005</v>
      </c>
      <c r="AR104">
        <v>0.46801872074884771</v>
      </c>
      <c r="AS104">
        <v>473</v>
      </c>
      <c r="AT104">
        <v>-2.0703933747412009</v>
      </c>
      <c r="AU104">
        <v>41.9</v>
      </c>
      <c r="AV104">
        <f t="shared" si="10"/>
        <v>8.132763975155278</v>
      </c>
      <c r="AW104">
        <v>5.694227769110765</v>
      </c>
      <c r="AX104">
        <v>43.493150684931507</v>
      </c>
      <c r="AY104">
        <v>8.9552238805970088</v>
      </c>
      <c r="AZ104">
        <v>530920</v>
      </c>
      <c r="BA104">
        <v>77.209999999999994</v>
      </c>
      <c r="BB104">
        <v>409923.33199999994</v>
      </c>
      <c r="BD104">
        <v>9.2369000000000003</v>
      </c>
      <c r="BE104">
        <f t="shared" si="9"/>
        <v>90.763099999999994</v>
      </c>
      <c r="BF104">
        <v>-1.5</v>
      </c>
      <c r="BG104">
        <v>1</v>
      </c>
      <c r="BH104">
        <v>1277.608695652174</v>
      </c>
      <c r="BI104">
        <v>1276.7362613587193</v>
      </c>
    </row>
    <row r="105" spans="1:61" x14ac:dyDescent="0.2">
      <c r="A105" t="s">
        <v>77</v>
      </c>
      <c r="B105">
        <v>3</v>
      </c>
      <c r="C105" t="s">
        <v>74</v>
      </c>
      <c r="D105">
        <v>12</v>
      </c>
      <c r="E105">
        <v>2012</v>
      </c>
      <c r="F105">
        <f t="shared" si="5"/>
        <v>1</v>
      </c>
      <c r="G105" s="1">
        <v>18.55</v>
      </c>
      <c r="H105">
        <v>67386</v>
      </c>
      <c r="I105">
        <v>-71.451811746164893</v>
      </c>
      <c r="J105" s="6">
        <v>4.4968000000000004</v>
      </c>
      <c r="K105" s="6">
        <v>0</v>
      </c>
      <c r="L105">
        <v>0</v>
      </c>
      <c r="M105">
        <v>1</v>
      </c>
      <c r="N105">
        <v>8845.34</v>
      </c>
      <c r="O105">
        <v>-8.9580028963519762</v>
      </c>
      <c r="P105">
        <v>-10.536449623938298</v>
      </c>
      <c r="Q105">
        <v>248.11</v>
      </c>
      <c r="R105">
        <v>-6.5076494083955012</v>
      </c>
      <c r="S105">
        <v>-4.9055792453506282</v>
      </c>
      <c r="T105">
        <v>43.7</v>
      </c>
      <c r="U105">
        <v>0.92378752886837345</v>
      </c>
      <c r="V105">
        <v>64.099999999999994</v>
      </c>
      <c r="W105">
        <v>37.849462365591386</v>
      </c>
      <c r="X105">
        <v>205.7</v>
      </c>
      <c r="Y105">
        <v>-8.6995117620949944</v>
      </c>
      <c r="Z105">
        <v>-3.0550774526678115</v>
      </c>
      <c r="AA105">
        <v>-17.851437699680517</v>
      </c>
      <c r="AB105">
        <v>55.5</v>
      </c>
      <c r="AC105">
        <v>44.155844155844157</v>
      </c>
      <c r="AD105">
        <v>18.100000000000001</v>
      </c>
      <c r="AE105">
        <v>-20.96069868995632</v>
      </c>
      <c r="AF105">
        <v>-18.794326241134755</v>
      </c>
      <c r="AG105">
        <v>8.4</v>
      </c>
      <c r="AH105">
        <v>6.3291139240506329</v>
      </c>
      <c r="AI105">
        <f>100*AJ105/AQ105</f>
        <v>7.5898030127462341</v>
      </c>
      <c r="AJ105" s="2">
        <v>39.299999999999997</v>
      </c>
      <c r="AK105" s="2">
        <v>40</v>
      </c>
      <c r="AL105" s="2">
        <v>20.7</v>
      </c>
      <c r="AM105">
        <v>5632.2</v>
      </c>
      <c r="AN105">
        <v>-7.915668658595413</v>
      </c>
      <c r="AO105">
        <v>3078.73</v>
      </c>
      <c r="AP105">
        <v>-11.057665918433964</v>
      </c>
      <c r="AQ105">
        <v>517.79999999999995</v>
      </c>
      <c r="AR105">
        <v>0.15473887814312468</v>
      </c>
      <c r="AS105">
        <v>480.1</v>
      </c>
      <c r="AT105">
        <v>0.98864114429954686</v>
      </c>
      <c r="AU105">
        <v>37.5</v>
      </c>
      <c r="AV105">
        <f t="shared" si="10"/>
        <v>7.2421784472769417</v>
      </c>
      <c r="AW105">
        <v>7.9883945841392654</v>
      </c>
      <c r="AX105">
        <v>-9.2009685230024143</v>
      </c>
      <c r="AY105">
        <v>-6.772009029345373</v>
      </c>
      <c r="AZ105">
        <v>535506</v>
      </c>
      <c r="BA105">
        <v>69.36</v>
      </c>
      <c r="BB105">
        <v>371426.96159999998</v>
      </c>
      <c r="BC105">
        <f t="shared" ref="BC105" si="17">100*(BB105-BB104)/BB104</f>
        <v>-9.391114726789926</v>
      </c>
      <c r="BD105">
        <v>9.2279</v>
      </c>
      <c r="BE105">
        <f t="shared" si="9"/>
        <v>90.772099999999995</v>
      </c>
      <c r="BF105">
        <v>-12.2</v>
      </c>
      <c r="BG105">
        <v>0</v>
      </c>
      <c r="BH105">
        <v>300.6482982171799</v>
      </c>
      <c r="BI105">
        <v>300.52178566650315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BB98-FB9E-6543-AA0D-7F55F2E0014F}">
  <dimension ref="A1:BH131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baseColWidth="10" defaultRowHeight="16" x14ac:dyDescent="0.2"/>
  <cols>
    <col min="1" max="1" width="14.33203125" customWidth="1"/>
    <col min="2" max="2" width="12" customWidth="1"/>
    <col min="3" max="3" width="24.1640625" customWidth="1"/>
    <col min="5" max="5" width="13.1640625" customWidth="1"/>
    <col min="6" max="6" width="10" customWidth="1"/>
    <col min="7" max="7" width="8.33203125" customWidth="1"/>
    <col min="8" max="10" width="9.5" customWidth="1"/>
    <col min="11" max="11" width="8" customWidth="1"/>
    <col min="12" max="12" width="6.83203125" customWidth="1"/>
    <col min="13" max="14" width="8.1640625" customWidth="1"/>
    <col min="17" max="17" width="14.1640625" customWidth="1"/>
    <col min="18" max="18" width="8.6640625" customWidth="1"/>
    <col min="19" max="20" width="14.5" customWidth="1"/>
    <col min="21" max="21" width="7" customWidth="1"/>
    <col min="22" max="22" width="14.33203125" customWidth="1"/>
    <col min="23" max="23" width="8.5" customWidth="1"/>
    <col min="24" max="24" width="13.1640625" customWidth="1"/>
    <col min="25" max="25" width="10" customWidth="1"/>
    <col min="26" max="26" width="15.1640625" customWidth="1"/>
    <col min="27" max="27" width="16.6640625" customWidth="1"/>
    <col min="28" max="28" width="16.1640625" customWidth="1"/>
    <col min="29" max="29" width="11.6640625" customWidth="1"/>
    <col min="30" max="30" width="14.83203125" customWidth="1"/>
    <col min="31" max="31" width="8.83203125" customWidth="1"/>
    <col min="32" max="33" width="14.5" customWidth="1"/>
    <col min="34" max="34" width="12.1640625" customWidth="1"/>
    <col min="35" max="35" width="15.33203125" customWidth="1"/>
    <col min="36" max="36" width="9.6640625" customWidth="1"/>
    <col min="37" max="37" width="11.1640625" customWidth="1"/>
    <col min="38" max="38" width="9.1640625" customWidth="1"/>
    <col min="39" max="39" width="10" customWidth="1"/>
    <col min="40" max="40" width="14" customWidth="1"/>
    <col min="41" max="41" width="17.33203125" customWidth="1"/>
    <col min="42" max="42" width="14.33203125" customWidth="1"/>
    <col min="43" max="43" width="19.1640625" customWidth="1"/>
    <col min="44" max="44" width="8.83203125" customWidth="1"/>
    <col min="45" max="45" width="14.6640625" customWidth="1"/>
    <col min="46" max="46" width="11.5" customWidth="1"/>
    <col min="47" max="47" width="15.6640625" customWidth="1"/>
    <col min="48" max="48" width="9.6640625" customWidth="1"/>
    <col min="49" max="49" width="14.1640625" customWidth="1"/>
    <col min="50" max="50" width="18.1640625" customWidth="1"/>
    <col min="51" max="51" width="16" customWidth="1"/>
    <col min="52" max="52" width="17.6640625" customWidth="1"/>
    <col min="57" max="58" width="14.33203125" customWidth="1"/>
    <col min="59" max="59" width="17.6640625" customWidth="1"/>
  </cols>
  <sheetData>
    <row r="1" spans="1:60" x14ac:dyDescent="0.2">
      <c r="A1" t="s">
        <v>0</v>
      </c>
      <c r="B1" t="s">
        <v>1</v>
      </c>
      <c r="C1" t="s">
        <v>2</v>
      </c>
      <c r="D1" t="s">
        <v>3</v>
      </c>
      <c r="E1" t="s">
        <v>78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s="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35</v>
      </c>
      <c r="AK1" t="s">
        <v>34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</row>
    <row r="2" spans="1:60" x14ac:dyDescent="0.2">
      <c r="A2" t="s">
        <v>61</v>
      </c>
      <c r="B2">
        <v>0</v>
      </c>
      <c r="C2" t="s">
        <v>62</v>
      </c>
      <c r="D2">
        <v>0</v>
      </c>
      <c r="E2">
        <v>0</v>
      </c>
      <c r="F2">
        <v>2009</v>
      </c>
      <c r="G2">
        <f t="shared" ref="G2:G65" si="0">IF(F2=2012,1,)</f>
        <v>0</v>
      </c>
      <c r="H2" s="1">
        <v>0.21</v>
      </c>
      <c r="I2">
        <v>944</v>
      </c>
      <c r="K2">
        <v>8.8000000000000007</v>
      </c>
      <c r="L2">
        <v>1</v>
      </c>
      <c r="M2">
        <v>1</v>
      </c>
      <c r="N2">
        <v>0</v>
      </c>
      <c r="O2">
        <v>9306.01</v>
      </c>
      <c r="P2">
        <v>-1.5272466387452719</v>
      </c>
      <c r="Q2">
        <v>6.1089615618677193</v>
      </c>
      <c r="R2">
        <v>239.76</v>
      </c>
      <c r="S2">
        <v>-1.4347379239465607</v>
      </c>
      <c r="T2">
        <v>-2.6649593853787352</v>
      </c>
      <c r="U2">
        <v>44.4</v>
      </c>
      <c r="V2">
        <v>1.6018306636155508</v>
      </c>
      <c r="W2">
        <v>29.1</v>
      </c>
      <c r="X2">
        <v>27.631578947368425</v>
      </c>
      <c r="Y2">
        <v>223.6</v>
      </c>
      <c r="Z2">
        <v>-1.018149623727318</v>
      </c>
      <c r="AA2">
        <v>-1.8252933507170745</v>
      </c>
      <c r="AB2">
        <v>-1.018149623727318</v>
      </c>
      <c r="AC2">
        <v>27.5</v>
      </c>
      <c r="AD2">
        <v>25.57077625570777</v>
      </c>
      <c r="AE2">
        <v>8.4</v>
      </c>
      <c r="AF2">
        <v>-4.5454545454545494</v>
      </c>
      <c r="AG2">
        <v>37.5</v>
      </c>
      <c r="AH2">
        <v>1.6</v>
      </c>
      <c r="AJ2" s="2">
        <v>51</v>
      </c>
      <c r="AK2" s="9">
        <f t="shared" ref="AK2:AK65" si="1">100*AJ2/AR2</f>
        <v>10</v>
      </c>
      <c r="AL2" s="2">
        <v>29.7</v>
      </c>
      <c r="AM2" s="2">
        <v>19.3</v>
      </c>
      <c r="AN2">
        <v>7385.35</v>
      </c>
      <c r="AO2">
        <v>3.0205850064376087</v>
      </c>
      <c r="AP2">
        <v>3668.11</v>
      </c>
      <c r="AQ2">
        <v>4.5611584618454497</v>
      </c>
      <c r="AR2">
        <v>510</v>
      </c>
      <c r="AS2">
        <v>-3.9200313602506594E-2</v>
      </c>
      <c r="AT2">
        <v>494.1</v>
      </c>
      <c r="AU2">
        <v>-0.24227740763173605</v>
      </c>
      <c r="AV2">
        <v>15.5</v>
      </c>
      <c r="AW2">
        <f t="shared" ref="AW2:AW66" si="2">100*AV2/AR2</f>
        <v>3.0392156862745097</v>
      </c>
      <c r="AX2">
        <v>2.8420227361818897</v>
      </c>
      <c r="AY2">
        <v>6.8965517241379306</v>
      </c>
      <c r="AZ2">
        <v>31.818181818181817</v>
      </c>
      <c r="BA2">
        <v>671085</v>
      </c>
      <c r="BB2">
        <v>68.14</v>
      </c>
      <c r="BC2">
        <v>457277.31900000002</v>
      </c>
      <c r="BE2">
        <v>38.676600000000001</v>
      </c>
      <c r="BF2">
        <f>100-BE2</f>
        <v>61.323399999999999</v>
      </c>
      <c r="BG2">
        <v>-1.5</v>
      </c>
      <c r="BH2">
        <v>1</v>
      </c>
    </row>
    <row r="3" spans="1:60" x14ac:dyDescent="0.2">
      <c r="A3" t="s">
        <v>61</v>
      </c>
      <c r="B3">
        <v>0</v>
      </c>
      <c r="C3" t="s">
        <v>62</v>
      </c>
      <c r="D3">
        <v>0</v>
      </c>
      <c r="E3">
        <v>0</v>
      </c>
      <c r="F3">
        <v>2012</v>
      </c>
      <c r="G3">
        <f t="shared" si="0"/>
        <v>1</v>
      </c>
      <c r="H3" s="1">
        <v>5.39</v>
      </c>
      <c r="I3">
        <v>20804</v>
      </c>
      <c r="J3">
        <v>2103.8135593220341</v>
      </c>
      <c r="K3">
        <v>8.8000000000000007</v>
      </c>
      <c r="L3">
        <v>1</v>
      </c>
      <c r="M3">
        <v>1</v>
      </c>
      <c r="N3">
        <v>1</v>
      </c>
      <c r="O3">
        <v>7579.47</v>
      </c>
      <c r="P3">
        <v>-6.998998758263923</v>
      </c>
      <c r="Q3">
        <v>-11.391521511519807</v>
      </c>
      <c r="R3">
        <v>214.4</v>
      </c>
      <c r="S3">
        <v>-1.6694184553292912</v>
      </c>
      <c r="T3">
        <v>-7.2880346968279675</v>
      </c>
      <c r="U3">
        <v>43.7</v>
      </c>
      <c r="V3">
        <v>-2.8888888888888826</v>
      </c>
      <c r="W3">
        <v>58.6</v>
      </c>
      <c r="X3">
        <v>12.476007677543185</v>
      </c>
      <c r="Y3">
        <v>194.1</v>
      </c>
      <c r="Z3">
        <v>-3.528827037773357</v>
      </c>
      <c r="AA3">
        <v>-7.3664825046040523</v>
      </c>
      <c r="AB3">
        <v>-14.077025232403722</v>
      </c>
      <c r="AC3">
        <v>54.7</v>
      </c>
      <c r="AD3">
        <v>10.953346855983785</v>
      </c>
      <c r="AE3">
        <v>3.9</v>
      </c>
      <c r="AF3">
        <v>-23.529411764705877</v>
      </c>
      <c r="AG3">
        <v>-38.55421686746989</v>
      </c>
      <c r="AH3">
        <v>4</v>
      </c>
      <c r="AI3">
        <v>42.857142857142868</v>
      </c>
      <c r="AJ3" s="2">
        <v>51.7</v>
      </c>
      <c r="AK3" s="9">
        <f t="shared" si="1"/>
        <v>9.9251295834133231</v>
      </c>
      <c r="AL3" s="2">
        <v>29.1</v>
      </c>
      <c r="AM3" s="2">
        <v>19.3</v>
      </c>
      <c r="AN3">
        <v>5748.6</v>
      </c>
      <c r="AO3">
        <v>-6.0161070402087367</v>
      </c>
      <c r="AP3">
        <v>2868.63</v>
      </c>
      <c r="AQ3">
        <v>-9.5226380281023815</v>
      </c>
      <c r="AR3">
        <v>520.9</v>
      </c>
      <c r="AS3">
        <v>1.3621327106440941</v>
      </c>
      <c r="AT3">
        <v>508.4</v>
      </c>
      <c r="AU3">
        <v>1.3354594379111</v>
      </c>
      <c r="AV3">
        <v>12.5</v>
      </c>
      <c r="AW3">
        <f t="shared" si="2"/>
        <v>2.3996928393165677</v>
      </c>
      <c r="AX3">
        <v>2.3740027242654214</v>
      </c>
      <c r="AY3">
        <v>2.4590163934426288</v>
      </c>
      <c r="AZ3">
        <v>-15.277777777777786</v>
      </c>
      <c r="BA3">
        <v>671005</v>
      </c>
      <c r="BB3">
        <v>59.57</v>
      </c>
      <c r="BC3">
        <v>399717.67849999998</v>
      </c>
      <c r="BD3">
        <f t="shared" ref="BD3:BD89" si="3">100*(BC3-BC2)/BC2</f>
        <v>-12.587468940264678</v>
      </c>
      <c r="BE3">
        <v>38.7376</v>
      </c>
      <c r="BF3">
        <f t="shared" ref="BF3:BF66" si="4">100-BE3</f>
        <v>61.2624</v>
      </c>
      <c r="BG3">
        <v>-12.2</v>
      </c>
      <c r="BH3">
        <v>1</v>
      </c>
    </row>
    <row r="4" spans="1:60" x14ac:dyDescent="0.2">
      <c r="A4" t="s">
        <v>61</v>
      </c>
      <c r="B4">
        <v>0</v>
      </c>
      <c r="C4" t="s">
        <v>63</v>
      </c>
      <c r="D4">
        <v>1</v>
      </c>
      <c r="E4">
        <v>1</v>
      </c>
      <c r="F4">
        <v>2009</v>
      </c>
      <c r="G4">
        <f t="shared" si="0"/>
        <v>0</v>
      </c>
      <c r="H4" s="1">
        <v>0.3</v>
      </c>
      <c r="I4">
        <v>3639</v>
      </c>
      <c r="K4">
        <v>8.8000000000000007</v>
      </c>
      <c r="L4">
        <v>1</v>
      </c>
      <c r="M4">
        <v>1</v>
      </c>
      <c r="N4">
        <v>0</v>
      </c>
      <c r="O4">
        <v>32439.07</v>
      </c>
      <c r="P4">
        <v>-2.5983915062401493</v>
      </c>
      <c r="Q4">
        <v>4.2342233788345096</v>
      </c>
      <c r="R4">
        <v>782.86</v>
      </c>
      <c r="S4">
        <v>-2.4449207456883664</v>
      </c>
      <c r="T4">
        <v>0.52864981334402672</v>
      </c>
      <c r="U4">
        <v>42.5</v>
      </c>
      <c r="V4">
        <v>0.71090047393364253</v>
      </c>
      <c r="W4">
        <v>114.4</v>
      </c>
      <c r="X4">
        <v>10.74540174249759</v>
      </c>
      <c r="Y4">
        <v>694.4</v>
      </c>
      <c r="Z4">
        <v>-2.8811188811188844</v>
      </c>
      <c r="AA4">
        <v>-0.36231884057971331</v>
      </c>
      <c r="AB4">
        <v>-2.8811188811188844</v>
      </c>
      <c r="AC4">
        <v>74.900000000000006</v>
      </c>
      <c r="AD4">
        <v>13.829787234042568</v>
      </c>
      <c r="AE4">
        <v>46.5</v>
      </c>
      <c r="AF4">
        <v>2.197802197802198</v>
      </c>
      <c r="AG4">
        <v>9.9033816425120804</v>
      </c>
      <c r="AH4">
        <v>8.1999999999999993</v>
      </c>
      <c r="AI4">
        <v>90.697674418604635</v>
      </c>
      <c r="AJ4" s="2">
        <v>40.6</v>
      </c>
      <c r="AK4" s="9">
        <f t="shared" si="1"/>
        <v>2.4943171346071145</v>
      </c>
      <c r="AL4" s="2">
        <v>35.4</v>
      </c>
      <c r="AM4" s="2">
        <v>24</v>
      </c>
      <c r="AN4">
        <v>24930.11</v>
      </c>
      <c r="AO4">
        <v>2.1305159145515939</v>
      </c>
      <c r="AP4">
        <v>12046.8</v>
      </c>
      <c r="AQ4">
        <v>1.6067407201234787</v>
      </c>
      <c r="AR4">
        <v>1627.7</v>
      </c>
      <c r="AS4">
        <v>3.6875422530891551E-2</v>
      </c>
      <c r="AT4">
        <v>1548.3</v>
      </c>
      <c r="AU4">
        <v>-0.45007394071883239</v>
      </c>
      <c r="AV4">
        <v>79</v>
      </c>
      <c r="AW4">
        <f t="shared" si="2"/>
        <v>4.8534742274374887</v>
      </c>
      <c r="AX4">
        <v>4.4004670886853905</v>
      </c>
      <c r="AY4">
        <v>10.335195530726265</v>
      </c>
      <c r="AZ4">
        <v>12.225705329153602</v>
      </c>
      <c r="BA4">
        <v>1653006</v>
      </c>
      <c r="BB4">
        <v>75.27</v>
      </c>
      <c r="BC4">
        <v>1244217.6161999998</v>
      </c>
      <c r="BE4">
        <v>29.7148</v>
      </c>
      <c r="BF4">
        <f t="shared" si="4"/>
        <v>70.285200000000003</v>
      </c>
      <c r="BG4">
        <v>-1.5</v>
      </c>
      <c r="BH4">
        <v>1</v>
      </c>
    </row>
    <row r="5" spans="1:60" x14ac:dyDescent="0.2">
      <c r="A5" t="s">
        <v>61</v>
      </c>
      <c r="B5">
        <v>0</v>
      </c>
      <c r="C5" t="s">
        <v>63</v>
      </c>
      <c r="D5">
        <v>1</v>
      </c>
      <c r="E5">
        <v>1</v>
      </c>
      <c r="F5">
        <v>2012</v>
      </c>
      <c r="G5">
        <f t="shared" si="0"/>
        <v>1</v>
      </c>
      <c r="H5" s="1">
        <v>7.22</v>
      </c>
      <c r="I5">
        <v>79523</v>
      </c>
      <c r="J5">
        <v>2085.2981588348448</v>
      </c>
      <c r="K5">
        <v>8.8000000000000007</v>
      </c>
      <c r="L5">
        <v>1</v>
      </c>
      <c r="M5">
        <v>1</v>
      </c>
      <c r="N5">
        <v>1</v>
      </c>
      <c r="O5">
        <v>25807.040000000001</v>
      </c>
      <c r="P5">
        <v>-8.1323743260873762</v>
      </c>
      <c r="Q5">
        <v>-7.4348240699673758</v>
      </c>
      <c r="R5">
        <v>647.95000000000005</v>
      </c>
      <c r="S5">
        <v>-7.0679689628960274</v>
      </c>
      <c r="T5">
        <v>-8.624711679597393</v>
      </c>
      <c r="U5">
        <v>41.9</v>
      </c>
      <c r="V5">
        <v>-0.23809523809524147</v>
      </c>
      <c r="W5">
        <v>272.2</v>
      </c>
      <c r="X5">
        <v>36.852689793866254</v>
      </c>
      <c r="Y5">
        <v>567.1</v>
      </c>
      <c r="Z5">
        <v>-8.1916788084830845</v>
      </c>
      <c r="AA5">
        <v>-8.7861783815711743</v>
      </c>
      <c r="AB5">
        <v>-20.685314685314683</v>
      </c>
      <c r="AC5">
        <v>192.2</v>
      </c>
      <c r="AD5">
        <v>30.216802168021676</v>
      </c>
      <c r="AE5">
        <v>23.3</v>
      </c>
      <c r="AF5">
        <v>-28.307692307692303</v>
      </c>
      <c r="AG5">
        <v>-13.33333333</v>
      </c>
      <c r="AH5">
        <v>17.2</v>
      </c>
      <c r="AI5">
        <v>38.709677419354826</v>
      </c>
      <c r="AJ5" s="2">
        <v>35.6</v>
      </c>
      <c r="AK5" s="9">
        <f t="shared" si="1"/>
        <v>2.2121419250605854</v>
      </c>
      <c r="AL5" s="2">
        <v>37.299999999999997</v>
      </c>
      <c r="AM5" s="2">
        <v>27.1</v>
      </c>
      <c r="AN5">
        <v>19906.060000000001</v>
      </c>
      <c r="AO5">
        <v>-5.4387517534821423</v>
      </c>
      <c r="AP5">
        <v>9309.74</v>
      </c>
      <c r="AQ5">
        <v>-10.177614015385053</v>
      </c>
      <c r="AR5">
        <v>1609.3</v>
      </c>
      <c r="AS5">
        <v>-0.45772252118513579</v>
      </c>
      <c r="AT5">
        <v>1546.8</v>
      </c>
      <c r="AU5">
        <v>-1.9391118867555721E-2</v>
      </c>
      <c r="AV5">
        <v>62.6</v>
      </c>
      <c r="AW5">
        <f t="shared" si="2"/>
        <v>3.8898900142919284</v>
      </c>
      <c r="AX5">
        <v>4.2988804354549393</v>
      </c>
      <c r="AY5">
        <v>-9.9280575539568332</v>
      </c>
      <c r="AZ5">
        <v>-3.8727524204702588</v>
      </c>
      <c r="BA5">
        <v>1661616</v>
      </c>
      <c r="BB5">
        <v>68.06</v>
      </c>
      <c r="BC5">
        <v>1130895.8496000001</v>
      </c>
      <c r="BD5">
        <f t="shared" si="3"/>
        <v>-9.1078735041623151</v>
      </c>
      <c r="BE5">
        <v>29.7288</v>
      </c>
      <c r="BF5">
        <f t="shared" si="4"/>
        <v>70.271199999999993</v>
      </c>
      <c r="BG5">
        <v>-12.2</v>
      </c>
      <c r="BH5">
        <v>0</v>
      </c>
    </row>
    <row r="6" spans="1:60" x14ac:dyDescent="0.2">
      <c r="A6" t="s">
        <v>61</v>
      </c>
      <c r="B6">
        <v>0</v>
      </c>
      <c r="C6" t="s">
        <v>64</v>
      </c>
      <c r="D6">
        <v>2</v>
      </c>
      <c r="E6">
        <v>2</v>
      </c>
      <c r="F6">
        <v>2009</v>
      </c>
      <c r="G6">
        <f t="shared" si="0"/>
        <v>0</v>
      </c>
      <c r="H6" s="1">
        <v>0.27</v>
      </c>
      <c r="I6">
        <v>619</v>
      </c>
      <c r="K6">
        <v>8.8000000000000007</v>
      </c>
      <c r="L6">
        <v>1</v>
      </c>
      <c r="M6">
        <v>1</v>
      </c>
      <c r="N6">
        <v>0</v>
      </c>
      <c r="O6">
        <v>5038.6000000000004</v>
      </c>
      <c r="P6">
        <v>4.9365103497397866</v>
      </c>
      <c r="Q6">
        <v>-3.560467900153458</v>
      </c>
      <c r="R6">
        <v>110.27</v>
      </c>
      <c r="S6">
        <v>1.6781927155371075</v>
      </c>
      <c r="T6">
        <v>2.4272761616924892</v>
      </c>
      <c r="U6">
        <v>41.7</v>
      </c>
      <c r="V6">
        <v>-0.71428571428570753</v>
      </c>
      <c r="W6">
        <v>15.1</v>
      </c>
      <c r="X6">
        <v>1.342281879194626</v>
      </c>
      <c r="Y6">
        <v>103</v>
      </c>
      <c r="Z6">
        <v>0.78277886497064297</v>
      </c>
      <c r="AA6">
        <v>0.88845014807503031</v>
      </c>
      <c r="AB6">
        <v>0.78277886497064297</v>
      </c>
      <c r="AC6">
        <v>14.7</v>
      </c>
      <c r="AD6">
        <v>2.0833333333333259</v>
      </c>
      <c r="AE6">
        <v>3.4</v>
      </c>
      <c r="AF6">
        <v>61.904761904761891</v>
      </c>
      <c r="AG6">
        <v>23.529411764705891</v>
      </c>
      <c r="AJ6" s="2">
        <v>47.9</v>
      </c>
      <c r="AK6" s="9">
        <f t="shared" si="1"/>
        <v>19.744435284418795</v>
      </c>
      <c r="AL6" s="2">
        <v>34.799999999999997</v>
      </c>
      <c r="AM6" s="2">
        <v>17.3</v>
      </c>
      <c r="AN6">
        <v>3851.96</v>
      </c>
      <c r="AO6">
        <v>3.0986111520024404</v>
      </c>
      <c r="AP6">
        <v>1912.18</v>
      </c>
      <c r="AQ6">
        <v>8.916406552596202</v>
      </c>
      <c r="AR6">
        <v>242.6</v>
      </c>
      <c r="AS6">
        <v>-0.41050903119868637</v>
      </c>
      <c r="AT6">
        <v>236.1</v>
      </c>
      <c r="AU6">
        <v>-1.2133891213389145</v>
      </c>
      <c r="AV6">
        <v>6.4</v>
      </c>
      <c r="AW6">
        <f t="shared" si="2"/>
        <v>2.6380873866446826</v>
      </c>
      <c r="AX6">
        <v>1.683087027914614</v>
      </c>
      <c r="AY6">
        <v>56.097560975609774</v>
      </c>
      <c r="AZ6">
        <v>13.888888888888877</v>
      </c>
      <c r="BA6">
        <v>361781</v>
      </c>
      <c r="BB6">
        <v>65</v>
      </c>
      <c r="BC6">
        <v>235157.65</v>
      </c>
      <c r="BE6">
        <v>37.310299999999998</v>
      </c>
      <c r="BF6">
        <f t="shared" si="4"/>
        <v>62.689700000000002</v>
      </c>
      <c r="BG6">
        <v>-1.5</v>
      </c>
      <c r="BH6">
        <v>1</v>
      </c>
    </row>
    <row r="7" spans="1:60" x14ac:dyDescent="0.2">
      <c r="A7" t="s">
        <v>61</v>
      </c>
      <c r="B7">
        <v>0</v>
      </c>
      <c r="C7" t="s">
        <v>64</v>
      </c>
      <c r="D7">
        <v>2</v>
      </c>
      <c r="E7">
        <v>2</v>
      </c>
      <c r="F7">
        <v>2012</v>
      </c>
      <c r="G7">
        <f t="shared" si="0"/>
        <v>1</v>
      </c>
      <c r="H7" s="1">
        <v>6.02</v>
      </c>
      <c r="I7">
        <v>11999</v>
      </c>
      <c r="J7">
        <v>1838.4491114701132</v>
      </c>
      <c r="K7">
        <v>8.8000000000000007</v>
      </c>
      <c r="L7">
        <v>1</v>
      </c>
      <c r="M7">
        <v>1</v>
      </c>
      <c r="N7">
        <v>1</v>
      </c>
      <c r="O7">
        <v>4724.1499999999996</v>
      </c>
      <c r="P7">
        <v>-1.9670300937550576</v>
      </c>
      <c r="Q7">
        <v>-3.2518154313167726</v>
      </c>
      <c r="R7">
        <v>91.77</v>
      </c>
      <c r="S7">
        <v>-6.917537275585766</v>
      </c>
      <c r="T7">
        <v>-5.7366861076584756</v>
      </c>
      <c r="U7">
        <v>41.8</v>
      </c>
      <c r="V7">
        <v>0.48076923076922051</v>
      </c>
      <c r="W7">
        <v>33.9</v>
      </c>
      <c r="X7">
        <v>25.092250922509216</v>
      </c>
      <c r="Y7">
        <v>78.400000000000006</v>
      </c>
      <c r="Z7">
        <v>-11.111111111111109</v>
      </c>
      <c r="AA7">
        <v>-9.4455852156057514</v>
      </c>
      <c r="AB7">
        <v>-23.287671232876708</v>
      </c>
      <c r="AC7">
        <v>32.6</v>
      </c>
      <c r="AD7">
        <v>25.868725868725878</v>
      </c>
      <c r="AE7">
        <v>2</v>
      </c>
      <c r="AF7">
        <v>-13.043478260869559</v>
      </c>
      <c r="AG7">
        <v>-11.538461538461549</v>
      </c>
      <c r="AH7">
        <v>1.3</v>
      </c>
      <c r="AJ7" s="2">
        <v>45.3</v>
      </c>
      <c r="AK7" s="9">
        <f t="shared" si="1"/>
        <v>18.765534382767189</v>
      </c>
      <c r="AL7" s="2">
        <v>36.9</v>
      </c>
      <c r="AM7" s="2">
        <v>17.8</v>
      </c>
      <c r="AN7">
        <v>3093.85</v>
      </c>
      <c r="AO7">
        <v>-8.2656806874180901</v>
      </c>
      <c r="AP7">
        <v>1685.34</v>
      </c>
      <c r="AQ7">
        <v>-9.0848280512474755</v>
      </c>
      <c r="AR7">
        <v>241.4</v>
      </c>
      <c r="AS7">
        <v>0.12442969722107482</v>
      </c>
      <c r="AT7">
        <v>235.7</v>
      </c>
      <c r="AU7">
        <v>-0.12711864406780143</v>
      </c>
      <c r="AV7">
        <v>5.7</v>
      </c>
      <c r="AW7">
        <f t="shared" si="2"/>
        <v>2.3612261806130901</v>
      </c>
      <c r="AX7">
        <v>2.1153048527581912</v>
      </c>
      <c r="AY7">
        <v>11.764705882352953</v>
      </c>
      <c r="AZ7">
        <v>-19.047619047619051</v>
      </c>
      <c r="BA7">
        <v>365142</v>
      </c>
      <c r="BB7">
        <v>56.09</v>
      </c>
      <c r="BC7">
        <v>204808.14780000004</v>
      </c>
      <c r="BD7">
        <f t="shared" si="3"/>
        <v>-12.906023767459812</v>
      </c>
      <c r="BE7">
        <v>37.321100000000001</v>
      </c>
      <c r="BF7">
        <f t="shared" si="4"/>
        <v>62.678899999999999</v>
      </c>
      <c r="BG7">
        <v>-12.2</v>
      </c>
      <c r="BH7">
        <v>0</v>
      </c>
    </row>
    <row r="8" spans="1:60" x14ac:dyDescent="0.2">
      <c r="A8" t="s">
        <v>61</v>
      </c>
      <c r="B8">
        <v>0</v>
      </c>
      <c r="C8" t="s">
        <v>65</v>
      </c>
      <c r="D8">
        <v>3</v>
      </c>
      <c r="E8">
        <v>3</v>
      </c>
      <c r="F8">
        <v>2009</v>
      </c>
      <c r="G8">
        <f t="shared" si="0"/>
        <v>0</v>
      </c>
      <c r="H8" s="1">
        <v>0.21</v>
      </c>
      <c r="I8">
        <v>1127</v>
      </c>
      <c r="K8">
        <v>8.8000000000000007</v>
      </c>
      <c r="L8">
        <v>1</v>
      </c>
      <c r="M8">
        <v>1</v>
      </c>
      <c r="N8">
        <v>0</v>
      </c>
      <c r="O8">
        <v>11814.34</v>
      </c>
      <c r="P8">
        <v>-3.0520413547377521</v>
      </c>
      <c r="Q8">
        <v>3.6935212130494688</v>
      </c>
      <c r="R8">
        <v>314.24</v>
      </c>
      <c r="S8">
        <v>-0.88004289814842884</v>
      </c>
      <c r="T8">
        <v>0.8750159093801706</v>
      </c>
      <c r="U8">
        <v>42</v>
      </c>
      <c r="V8">
        <v>-0.94339622641509102</v>
      </c>
      <c r="W8">
        <v>30.9</v>
      </c>
      <c r="X8">
        <v>11.552346570397111</v>
      </c>
      <c r="Y8">
        <v>290.60000000000002</v>
      </c>
      <c r="Z8">
        <v>-0.44535799931481829</v>
      </c>
      <c r="AA8">
        <v>0.58580289455547507</v>
      </c>
      <c r="AB8">
        <v>-0.44535799931481829</v>
      </c>
      <c r="AC8">
        <v>28.8</v>
      </c>
      <c r="AD8">
        <v>10.344827586206893</v>
      </c>
      <c r="AE8">
        <v>13.7</v>
      </c>
      <c r="AF8">
        <v>13.223140495867767</v>
      </c>
      <c r="AG8">
        <v>4.3103448275862073</v>
      </c>
      <c r="AH8">
        <v>2.1</v>
      </c>
      <c r="AI8">
        <v>31.25</v>
      </c>
      <c r="AJ8" s="2">
        <v>40.6</v>
      </c>
      <c r="AK8" s="9">
        <f t="shared" si="1"/>
        <v>6.4108637296699831</v>
      </c>
      <c r="AL8" s="2">
        <v>35.5</v>
      </c>
      <c r="AM8" s="2">
        <v>23.9</v>
      </c>
      <c r="AN8">
        <v>10136.77</v>
      </c>
      <c r="AO8">
        <v>-2.5690932193778107</v>
      </c>
      <c r="AP8">
        <v>4372.1899999999996</v>
      </c>
      <c r="AQ8">
        <v>1.8856888520181474</v>
      </c>
      <c r="AR8">
        <v>633.29999999999995</v>
      </c>
      <c r="AS8">
        <v>-0.17339218158890649</v>
      </c>
      <c r="AT8">
        <v>609.70000000000005</v>
      </c>
      <c r="AU8">
        <v>-0.37581699346404485</v>
      </c>
      <c r="AV8">
        <v>23.6</v>
      </c>
      <c r="AW8">
        <f t="shared" si="2"/>
        <v>3.7265119216800886</v>
      </c>
      <c r="AX8">
        <v>3.5308953341740228</v>
      </c>
      <c r="AY8">
        <v>5.3571428571428701</v>
      </c>
      <c r="AZ8">
        <v>6.6666666666666599</v>
      </c>
      <c r="BA8">
        <v>725302</v>
      </c>
      <c r="BB8">
        <v>75.39</v>
      </c>
      <c r="BC8">
        <v>546805.17780000006</v>
      </c>
      <c r="BE8">
        <v>31.155799999999999</v>
      </c>
      <c r="BF8">
        <f t="shared" si="4"/>
        <v>68.844200000000001</v>
      </c>
      <c r="BG8">
        <v>-1.5</v>
      </c>
      <c r="BH8">
        <v>1</v>
      </c>
    </row>
    <row r="9" spans="1:60" x14ac:dyDescent="0.2">
      <c r="A9" t="s">
        <v>61</v>
      </c>
      <c r="B9">
        <v>0</v>
      </c>
      <c r="C9" t="s">
        <v>65</v>
      </c>
      <c r="D9">
        <v>3</v>
      </c>
      <c r="E9">
        <v>3</v>
      </c>
      <c r="F9">
        <v>2012</v>
      </c>
      <c r="G9">
        <f t="shared" si="0"/>
        <v>1</v>
      </c>
      <c r="H9" s="1">
        <v>6.06</v>
      </c>
      <c r="I9">
        <v>28663</v>
      </c>
      <c r="J9">
        <v>2443.3007985803015</v>
      </c>
      <c r="K9">
        <v>8.8000000000000007</v>
      </c>
      <c r="L9">
        <v>1</v>
      </c>
      <c r="M9">
        <v>1</v>
      </c>
      <c r="N9">
        <v>1</v>
      </c>
      <c r="O9">
        <v>9516.7900000000009</v>
      </c>
      <c r="P9">
        <v>-4.3843318259408735</v>
      </c>
      <c r="Q9">
        <v>-8.1415996175477652</v>
      </c>
      <c r="R9">
        <v>275.08</v>
      </c>
      <c r="S9">
        <v>-5.3146082885859833</v>
      </c>
      <c r="T9">
        <v>-5.6906346372342247</v>
      </c>
      <c r="U9">
        <v>42.7</v>
      </c>
      <c r="V9">
        <v>1.1848341232227488</v>
      </c>
      <c r="W9">
        <v>72.3</v>
      </c>
      <c r="X9">
        <v>33.641404805914966</v>
      </c>
      <c r="Y9">
        <v>238</v>
      </c>
      <c r="Z9">
        <v>-6.5934065934065975</v>
      </c>
      <c r="AA9">
        <v>-8.7392550143266394</v>
      </c>
      <c r="AB9">
        <v>-18.465227817745799</v>
      </c>
      <c r="AC9">
        <v>68.099999999999994</v>
      </c>
      <c r="AD9">
        <v>35.387673956262425</v>
      </c>
      <c r="AE9">
        <v>9.5</v>
      </c>
      <c r="AF9">
        <v>-24.603174603174601</v>
      </c>
      <c r="AG9">
        <v>-10.000000000000002</v>
      </c>
      <c r="AH9">
        <v>4.3</v>
      </c>
      <c r="AI9">
        <v>10.256410256410255</v>
      </c>
      <c r="AJ9" s="2">
        <v>35.6</v>
      </c>
      <c r="AK9" s="9">
        <f t="shared" si="1"/>
        <v>5.6714991237852477</v>
      </c>
      <c r="AL9" s="2">
        <v>38.4</v>
      </c>
      <c r="AM9" s="2">
        <v>23.8</v>
      </c>
      <c r="AN9">
        <v>7613.03</v>
      </c>
      <c r="AO9">
        <v>-7.6662316618800084</v>
      </c>
      <c r="AP9">
        <v>3362.62</v>
      </c>
      <c r="AQ9">
        <v>-6.4074837941121636</v>
      </c>
      <c r="AR9">
        <v>627.70000000000005</v>
      </c>
      <c r="AS9">
        <v>-0.28594122319300308</v>
      </c>
      <c r="AT9">
        <v>605.79999999999995</v>
      </c>
      <c r="AU9">
        <v>9.9140779907453569E-2</v>
      </c>
      <c r="AV9">
        <v>21.9</v>
      </c>
      <c r="AW9">
        <f t="shared" si="2"/>
        <v>3.4889278317667674</v>
      </c>
      <c r="AX9">
        <v>3.8602065131056396</v>
      </c>
      <c r="AY9">
        <v>-9.8765432098765515</v>
      </c>
      <c r="AZ9">
        <v>-5.8139534883720927</v>
      </c>
      <c r="BA9">
        <v>722237</v>
      </c>
      <c r="BB9">
        <v>67.239999999999995</v>
      </c>
      <c r="BC9">
        <v>485632.15879999998</v>
      </c>
      <c r="BD9">
        <f t="shared" si="3"/>
        <v>-11.18735181808662</v>
      </c>
      <c r="BE9">
        <v>31.150600000000001</v>
      </c>
      <c r="BF9">
        <f t="shared" si="4"/>
        <v>68.849400000000003</v>
      </c>
      <c r="BG9">
        <v>-12.2</v>
      </c>
      <c r="BH9">
        <v>0</v>
      </c>
    </row>
    <row r="10" spans="1:60" x14ac:dyDescent="0.2">
      <c r="A10" t="s">
        <v>61</v>
      </c>
      <c r="B10">
        <v>0</v>
      </c>
      <c r="C10" t="s">
        <v>66</v>
      </c>
      <c r="D10">
        <v>4</v>
      </c>
      <c r="E10">
        <v>4</v>
      </c>
      <c r="F10">
        <v>2009</v>
      </c>
      <c r="G10">
        <f t="shared" si="0"/>
        <v>0</v>
      </c>
      <c r="H10" s="3">
        <v>0.16</v>
      </c>
      <c r="I10" s="4">
        <v>411</v>
      </c>
      <c r="K10">
        <v>8.8000000000000007</v>
      </c>
      <c r="L10">
        <v>1</v>
      </c>
      <c r="M10">
        <v>1</v>
      </c>
      <c r="N10">
        <v>0</v>
      </c>
      <c r="O10" s="5">
        <v>5024.51</v>
      </c>
      <c r="P10" s="6">
        <v>-2.5861300141530359</v>
      </c>
      <c r="Q10">
        <v>2.5710882331300295</v>
      </c>
      <c r="R10" s="5">
        <v>142.22999999999999</v>
      </c>
      <c r="S10" s="6">
        <v>1.687281046686198</v>
      </c>
      <c r="T10">
        <v>0.44524236983842336</v>
      </c>
      <c r="U10" s="7">
        <v>42.3</v>
      </c>
      <c r="V10" s="6">
        <v>-1.3986013986014019</v>
      </c>
      <c r="W10" s="7">
        <v>17</v>
      </c>
      <c r="X10" s="6">
        <v>15.646258503401365</v>
      </c>
      <c r="Y10" s="7">
        <v>128.6</v>
      </c>
      <c r="Z10" s="6">
        <v>-0.61823802163833952</v>
      </c>
      <c r="AA10">
        <v>1.4106583072100403</v>
      </c>
      <c r="AB10">
        <v>-0.61823802163833952</v>
      </c>
      <c r="AC10" s="6">
        <v>16.100000000000001</v>
      </c>
      <c r="AD10" s="6">
        <v>14.184397163120579</v>
      </c>
      <c r="AE10" s="6">
        <v>6.6</v>
      </c>
      <c r="AF10" s="6">
        <v>26.923076923076913</v>
      </c>
      <c r="AG10">
        <v>-1.886792452830182</v>
      </c>
      <c r="AH10" s="6"/>
      <c r="AI10" s="6"/>
      <c r="AJ10" s="7">
        <v>48.3</v>
      </c>
      <c r="AK10" s="9">
        <f t="shared" si="1"/>
        <v>16.208053691275168</v>
      </c>
      <c r="AL10" s="7">
        <v>32.700000000000003</v>
      </c>
      <c r="AM10" s="7">
        <v>19</v>
      </c>
      <c r="AN10" s="6">
        <v>4518.68</v>
      </c>
      <c r="AO10" s="6">
        <v>5.4052288801388455</v>
      </c>
      <c r="AP10" s="6">
        <v>1813.64</v>
      </c>
      <c r="AQ10" s="6">
        <v>0.24430417527995893</v>
      </c>
      <c r="AR10" s="6">
        <v>298</v>
      </c>
      <c r="AS10" s="6">
        <v>-6.7069081153584384E-2</v>
      </c>
      <c r="AT10" s="6">
        <v>286.89999999999998</v>
      </c>
      <c r="AU10" s="6">
        <v>-0.82958866228829387</v>
      </c>
      <c r="AV10" s="6">
        <v>11.1</v>
      </c>
      <c r="AW10">
        <f t="shared" si="2"/>
        <v>3.7248322147651005</v>
      </c>
      <c r="AX10">
        <v>2.9510395707578811</v>
      </c>
      <c r="AY10" s="6">
        <v>26.136363636363622</v>
      </c>
      <c r="AZ10">
        <v>-98.232931726907637</v>
      </c>
      <c r="BA10" s="6">
        <v>391518</v>
      </c>
      <c r="BB10" s="6">
        <v>69.27</v>
      </c>
      <c r="BC10" s="4">
        <v>271204.51860000001</v>
      </c>
      <c r="BE10" s="8">
        <v>35.578099999999999</v>
      </c>
      <c r="BF10">
        <f t="shared" si="4"/>
        <v>64.421899999999994</v>
      </c>
      <c r="BG10">
        <v>-1.5</v>
      </c>
      <c r="BH10">
        <v>1</v>
      </c>
    </row>
    <row r="11" spans="1:60" x14ac:dyDescent="0.2">
      <c r="A11" t="s">
        <v>61</v>
      </c>
      <c r="B11">
        <v>0</v>
      </c>
      <c r="C11" t="s">
        <v>66</v>
      </c>
      <c r="D11">
        <v>4</v>
      </c>
      <c r="E11">
        <v>4</v>
      </c>
      <c r="F11">
        <v>2012</v>
      </c>
      <c r="G11">
        <f t="shared" si="0"/>
        <v>1</v>
      </c>
      <c r="H11" s="1">
        <v>4.8099999999999996</v>
      </c>
      <c r="I11">
        <v>11112</v>
      </c>
      <c r="J11">
        <v>2603.6496350364964</v>
      </c>
      <c r="K11">
        <v>8.8000000000000007</v>
      </c>
      <c r="L11">
        <v>1</v>
      </c>
      <c r="M11">
        <v>1</v>
      </c>
      <c r="N11">
        <v>1</v>
      </c>
      <c r="O11">
        <v>4187.22</v>
      </c>
      <c r="P11">
        <v>-9.1955543507725608</v>
      </c>
      <c r="Q11">
        <v>-6.4683630315507576</v>
      </c>
      <c r="R11">
        <v>122.47</v>
      </c>
      <c r="S11">
        <v>-3.6200519398756548</v>
      </c>
      <c r="T11">
        <v>-4.3003464377165299</v>
      </c>
      <c r="U11">
        <v>41.8</v>
      </c>
      <c r="V11">
        <v>0.23980815347720458</v>
      </c>
      <c r="W11">
        <v>32.700000000000003</v>
      </c>
      <c r="X11">
        <v>37.394957983193287</v>
      </c>
      <c r="Y11">
        <v>106.3</v>
      </c>
      <c r="Z11">
        <v>-7.5652173913043494</v>
      </c>
      <c r="AA11">
        <v>-9.0189873417721547</v>
      </c>
      <c r="AB11">
        <v>-17.851622874806807</v>
      </c>
      <c r="AC11">
        <v>30.5</v>
      </c>
      <c r="AD11">
        <v>38.009049773755649</v>
      </c>
      <c r="AE11">
        <v>6.2</v>
      </c>
      <c r="AF11">
        <v>3.3333333333333361</v>
      </c>
      <c r="AG11">
        <v>-13.043478260869568</v>
      </c>
      <c r="AH11">
        <v>2.2000000000000002</v>
      </c>
      <c r="AI11">
        <v>29.411764705882366</v>
      </c>
      <c r="AJ11" s="2">
        <v>44</v>
      </c>
      <c r="AK11" s="9">
        <f t="shared" si="1"/>
        <v>14.784946236559138</v>
      </c>
      <c r="AL11" s="2">
        <v>32.700000000000003</v>
      </c>
      <c r="AM11" s="2">
        <v>23.3</v>
      </c>
      <c r="AN11">
        <v>3644.22</v>
      </c>
      <c r="AO11">
        <v>-6.5706792188713896</v>
      </c>
      <c r="AP11">
        <v>1459.7</v>
      </c>
      <c r="AQ11">
        <v>-12.754245139233387</v>
      </c>
      <c r="AR11">
        <v>297.60000000000002</v>
      </c>
      <c r="AS11">
        <v>0.10090817356206234</v>
      </c>
      <c r="AT11">
        <v>285.3</v>
      </c>
      <c r="AU11">
        <v>-0.17494751574527642</v>
      </c>
      <c r="AV11">
        <v>12.3</v>
      </c>
      <c r="AW11">
        <f t="shared" si="2"/>
        <v>4.133064516129032</v>
      </c>
      <c r="AX11">
        <v>3.8345105953582239</v>
      </c>
      <c r="AY11">
        <v>7.8947368421052655</v>
      </c>
      <c r="AZ11">
        <v>4.5871559633027523</v>
      </c>
      <c r="BA11">
        <v>388804</v>
      </c>
      <c r="BB11">
        <v>61</v>
      </c>
      <c r="BC11">
        <v>237170.44</v>
      </c>
      <c r="BD11">
        <f t="shared" si="3"/>
        <v>-12.549229922749527</v>
      </c>
      <c r="BE11">
        <v>35.534100000000002</v>
      </c>
      <c r="BF11">
        <f t="shared" si="4"/>
        <v>64.465900000000005</v>
      </c>
      <c r="BG11">
        <v>-12.2</v>
      </c>
      <c r="BH11">
        <v>0</v>
      </c>
    </row>
    <row r="12" spans="1:60" x14ac:dyDescent="0.2">
      <c r="A12" t="s">
        <v>61</v>
      </c>
      <c r="B12">
        <v>0</v>
      </c>
      <c r="C12" t="s">
        <v>67</v>
      </c>
      <c r="D12">
        <v>5</v>
      </c>
      <c r="E12">
        <v>5</v>
      </c>
      <c r="F12">
        <v>2009</v>
      </c>
      <c r="G12">
        <f t="shared" si="0"/>
        <v>0</v>
      </c>
      <c r="H12" s="1">
        <v>0.22</v>
      </c>
      <c r="I12">
        <v>314</v>
      </c>
      <c r="K12">
        <v>8.8000000000000007</v>
      </c>
      <c r="L12">
        <v>1</v>
      </c>
      <c r="M12">
        <v>1</v>
      </c>
      <c r="N12">
        <v>0</v>
      </c>
      <c r="O12">
        <v>4200.25</v>
      </c>
      <c r="P12">
        <v>-7.1189116753424297</v>
      </c>
      <c r="Q12">
        <v>5.5277343476536087</v>
      </c>
      <c r="R12">
        <v>96.7</v>
      </c>
      <c r="S12">
        <v>-3.101416313449926E-2</v>
      </c>
      <c r="T12">
        <v>5.6119663718746589</v>
      </c>
      <c r="U12">
        <v>43.4</v>
      </c>
      <c r="V12">
        <v>-0.45871559633028175</v>
      </c>
      <c r="W12">
        <v>9.1999999999999993</v>
      </c>
      <c r="X12">
        <v>14.999999999999991</v>
      </c>
      <c r="Y12">
        <v>78.900000000000006</v>
      </c>
      <c r="Z12">
        <v>-1.2515644555694618</v>
      </c>
      <c r="AA12">
        <v>6.5333333333333412</v>
      </c>
      <c r="AB12">
        <v>-1.2515644555694618</v>
      </c>
      <c r="AC12">
        <v>7.8</v>
      </c>
      <c r="AD12">
        <v>5.4054054054053973</v>
      </c>
      <c r="AE12">
        <v>8.8000000000000007</v>
      </c>
      <c r="AF12">
        <v>12.820512820512832</v>
      </c>
      <c r="AG12">
        <v>16.417910447761191</v>
      </c>
      <c r="AH12">
        <v>1.4</v>
      </c>
      <c r="AJ12" s="2">
        <v>55.1</v>
      </c>
      <c r="AK12" s="9">
        <f t="shared" si="1"/>
        <v>31.630309988518945</v>
      </c>
      <c r="AL12" s="2">
        <v>32.5</v>
      </c>
      <c r="AM12" s="2">
        <v>12.4</v>
      </c>
      <c r="AN12">
        <v>2666.78</v>
      </c>
      <c r="AO12">
        <v>2.9231505495862757</v>
      </c>
      <c r="AP12">
        <v>1443.23</v>
      </c>
      <c r="AQ12">
        <v>-1.0951131091481019</v>
      </c>
      <c r="AR12">
        <v>174.2</v>
      </c>
      <c r="AS12">
        <v>-0.11467889908257858</v>
      </c>
      <c r="AT12">
        <v>160.5</v>
      </c>
      <c r="AU12">
        <v>-1.5941140404659684</v>
      </c>
      <c r="AV12">
        <v>13.7</v>
      </c>
      <c r="AW12">
        <f t="shared" si="2"/>
        <v>7.8645235361653274</v>
      </c>
      <c r="AX12">
        <v>6.4220183486238529</v>
      </c>
      <c r="AY12">
        <v>22.321428571428573</v>
      </c>
      <c r="AZ12">
        <v>1.8181818181818117</v>
      </c>
      <c r="BA12">
        <v>239976</v>
      </c>
      <c r="BB12">
        <v>60.96</v>
      </c>
      <c r="BC12">
        <v>146289.36960000001</v>
      </c>
      <c r="BE12">
        <v>35.318600000000004</v>
      </c>
      <c r="BF12">
        <f t="shared" si="4"/>
        <v>64.681399999999996</v>
      </c>
      <c r="BG12">
        <v>-1.5</v>
      </c>
      <c r="BH12">
        <v>1</v>
      </c>
    </row>
    <row r="13" spans="1:60" x14ac:dyDescent="0.2">
      <c r="A13" t="s">
        <v>61</v>
      </c>
      <c r="B13">
        <v>0</v>
      </c>
      <c r="C13" t="s">
        <v>67</v>
      </c>
      <c r="D13">
        <v>5</v>
      </c>
      <c r="E13">
        <v>5</v>
      </c>
      <c r="F13">
        <v>2012</v>
      </c>
      <c r="G13">
        <f t="shared" si="0"/>
        <v>1</v>
      </c>
      <c r="H13" s="1">
        <v>6.93</v>
      </c>
      <c r="I13">
        <v>8806</v>
      </c>
      <c r="J13">
        <v>2704.4585987261148</v>
      </c>
      <c r="K13">
        <v>8.8000000000000007</v>
      </c>
      <c r="L13">
        <v>1</v>
      </c>
      <c r="M13">
        <v>1</v>
      </c>
      <c r="N13">
        <v>1</v>
      </c>
      <c r="O13">
        <v>3259.88</v>
      </c>
      <c r="P13">
        <v>-6.3059023706054145</v>
      </c>
      <c r="Q13">
        <v>-12.851983027667705</v>
      </c>
      <c r="R13">
        <v>87.74</v>
      </c>
      <c r="S13">
        <v>1.2579342181188564</v>
      </c>
      <c r="T13">
        <v>-6.1111713078340015</v>
      </c>
      <c r="U13">
        <v>41.3</v>
      </c>
      <c r="V13">
        <v>-1.4319809069212446</v>
      </c>
      <c r="W13">
        <v>13.9</v>
      </c>
      <c r="X13">
        <v>4.5112781954887193</v>
      </c>
      <c r="Y13">
        <v>75.5</v>
      </c>
      <c r="Z13">
        <v>-1.1780104712041959</v>
      </c>
      <c r="AA13">
        <v>2.6881720430107525</v>
      </c>
      <c r="AB13">
        <v>-5.5068836045056386</v>
      </c>
      <c r="AC13">
        <v>12.3</v>
      </c>
      <c r="AD13">
        <v>5.1282051282051411</v>
      </c>
      <c r="AE13">
        <v>5</v>
      </c>
      <c r="AF13">
        <v>4.1666666666666705</v>
      </c>
      <c r="AG13">
        <v>-38.46153846153846</v>
      </c>
      <c r="AH13">
        <v>1.6</v>
      </c>
      <c r="AI13">
        <v>0</v>
      </c>
      <c r="AJ13" s="2">
        <v>47.8</v>
      </c>
      <c r="AK13" s="9">
        <f t="shared" si="1"/>
        <v>27.298686464877214</v>
      </c>
      <c r="AL13" s="2">
        <v>37.5</v>
      </c>
      <c r="AM13" s="2">
        <v>14.7</v>
      </c>
      <c r="AN13">
        <v>2323.5500000000002</v>
      </c>
      <c r="AO13">
        <v>-2.9849188322533147</v>
      </c>
      <c r="AP13">
        <v>1082.78</v>
      </c>
      <c r="AQ13">
        <v>-8.4291090532369299</v>
      </c>
      <c r="AR13">
        <v>175.1</v>
      </c>
      <c r="AS13">
        <v>0.51664753157290799</v>
      </c>
      <c r="AT13">
        <v>166</v>
      </c>
      <c r="AU13">
        <v>0.60606060606060608</v>
      </c>
      <c r="AV13">
        <v>9.1</v>
      </c>
      <c r="AW13">
        <f t="shared" si="2"/>
        <v>5.1970302684180467</v>
      </c>
      <c r="AX13">
        <v>5.2238805970149258</v>
      </c>
      <c r="AY13">
        <v>0</v>
      </c>
      <c r="AZ13">
        <v>-34.057971014492757</v>
      </c>
      <c r="BA13">
        <v>239236</v>
      </c>
      <c r="BB13">
        <v>54.38</v>
      </c>
      <c r="BC13">
        <v>130096.53680000002</v>
      </c>
      <c r="BD13">
        <f t="shared" si="3"/>
        <v>-11.069042709170297</v>
      </c>
      <c r="BE13">
        <v>35.299100000000003</v>
      </c>
      <c r="BF13">
        <f t="shared" si="4"/>
        <v>64.70089999999999</v>
      </c>
      <c r="BG13">
        <v>-12.2</v>
      </c>
      <c r="BH13">
        <v>1</v>
      </c>
    </row>
    <row r="14" spans="1:60" x14ac:dyDescent="0.2">
      <c r="A14" t="s">
        <v>61</v>
      </c>
      <c r="B14">
        <v>0</v>
      </c>
      <c r="C14" t="s">
        <v>68</v>
      </c>
      <c r="D14">
        <v>6</v>
      </c>
      <c r="E14">
        <v>6</v>
      </c>
      <c r="F14">
        <v>2009</v>
      </c>
      <c r="G14">
        <f t="shared" si="0"/>
        <v>0</v>
      </c>
      <c r="H14" s="1">
        <v>0.2</v>
      </c>
      <c r="I14">
        <v>997</v>
      </c>
      <c r="K14">
        <v>8.8000000000000007</v>
      </c>
      <c r="L14">
        <v>1</v>
      </c>
      <c r="M14">
        <v>1</v>
      </c>
      <c r="N14">
        <v>0</v>
      </c>
      <c r="O14">
        <v>10889.66</v>
      </c>
      <c r="P14">
        <v>-4.1802136962338716</v>
      </c>
      <c r="Q14">
        <v>1.0766048126591941</v>
      </c>
      <c r="R14">
        <v>279.39999999999998</v>
      </c>
      <c r="S14">
        <v>-1.4948526300944893</v>
      </c>
      <c r="T14">
        <v>-0.10565612453335613</v>
      </c>
      <c r="U14">
        <v>43.1</v>
      </c>
      <c r="V14">
        <v>1.8912529550827526</v>
      </c>
      <c r="W14">
        <v>28.8</v>
      </c>
      <c r="X14">
        <v>-0.68965517241379071</v>
      </c>
      <c r="Y14">
        <v>255.6</v>
      </c>
      <c r="Z14">
        <v>0.27461749705766519</v>
      </c>
      <c r="AA14">
        <v>0.75098814229249233</v>
      </c>
      <c r="AB14">
        <v>0.27461749705766519</v>
      </c>
      <c r="AC14">
        <v>27.7</v>
      </c>
      <c r="AD14">
        <v>-1.773049645390071</v>
      </c>
      <c r="AE14">
        <v>10.5</v>
      </c>
      <c r="AF14">
        <v>7.1428571428571352</v>
      </c>
      <c r="AG14">
        <v>-10.091743119266052</v>
      </c>
      <c r="AJ14" s="2">
        <v>47.1</v>
      </c>
      <c r="AK14" s="9">
        <f t="shared" si="1"/>
        <v>7.9762912785774764</v>
      </c>
      <c r="AL14" s="2">
        <v>34.6</v>
      </c>
      <c r="AM14" s="2">
        <v>18.2</v>
      </c>
      <c r="AN14">
        <v>8776.52</v>
      </c>
      <c r="AO14">
        <v>-0.26239799263831176</v>
      </c>
      <c r="AP14">
        <v>3891.14</v>
      </c>
      <c r="AQ14">
        <v>0.30701969205228496</v>
      </c>
      <c r="AR14">
        <v>590.5</v>
      </c>
      <c r="AS14">
        <v>-0.23652644027707001</v>
      </c>
      <c r="AT14">
        <v>572.79999999999995</v>
      </c>
      <c r="AU14">
        <v>-0.38260869565218181</v>
      </c>
      <c r="AV14">
        <v>17.7</v>
      </c>
      <c r="AW14">
        <f t="shared" si="2"/>
        <v>2.9974597798475866</v>
      </c>
      <c r="AX14">
        <v>2.8552120290589622</v>
      </c>
      <c r="AY14">
        <v>4.7337278106508922</v>
      </c>
      <c r="AZ14">
        <v>-10.582010582010582</v>
      </c>
      <c r="BA14">
        <v>708842</v>
      </c>
      <c r="BB14">
        <v>71.930000000000007</v>
      </c>
      <c r="BC14">
        <v>509870.05060000002</v>
      </c>
      <c r="BE14">
        <v>36.057099999999998</v>
      </c>
      <c r="BF14">
        <f t="shared" si="4"/>
        <v>63.942900000000002</v>
      </c>
      <c r="BG14">
        <v>-1.5</v>
      </c>
      <c r="BH14">
        <v>1</v>
      </c>
    </row>
    <row r="15" spans="1:60" x14ac:dyDescent="0.2">
      <c r="A15" t="s">
        <v>61</v>
      </c>
      <c r="B15">
        <v>0</v>
      </c>
      <c r="C15" t="s">
        <v>68</v>
      </c>
      <c r="D15">
        <v>6</v>
      </c>
      <c r="E15">
        <v>6</v>
      </c>
      <c r="F15">
        <v>2012</v>
      </c>
      <c r="G15">
        <f t="shared" si="0"/>
        <v>1</v>
      </c>
      <c r="H15" s="1">
        <v>7.21</v>
      </c>
      <c r="I15">
        <v>31611</v>
      </c>
      <c r="J15">
        <v>3070.6118355065196</v>
      </c>
      <c r="K15">
        <v>8.8000000000000007</v>
      </c>
      <c r="L15">
        <v>1</v>
      </c>
      <c r="M15">
        <v>1</v>
      </c>
      <c r="N15">
        <v>1</v>
      </c>
      <c r="O15">
        <v>8956.6</v>
      </c>
      <c r="P15">
        <v>-6.8045982752305711</v>
      </c>
      <c r="Q15">
        <v>-9.9408793043830279</v>
      </c>
      <c r="R15">
        <v>238.69</v>
      </c>
      <c r="S15">
        <v>-6.9579792624931871</v>
      </c>
      <c r="T15">
        <v>-6.5802410691526134</v>
      </c>
      <c r="U15">
        <v>43.2</v>
      </c>
      <c r="V15">
        <v>0.46511627906977404</v>
      </c>
      <c r="W15">
        <v>72.8</v>
      </c>
      <c r="X15">
        <v>43.025540275049117</v>
      </c>
      <c r="Y15">
        <v>202.6</v>
      </c>
      <c r="Z15">
        <v>-11.334792122538294</v>
      </c>
      <c r="AA15">
        <v>-8.9641434262948199</v>
      </c>
      <c r="AB15">
        <v>-20.517850137308752</v>
      </c>
      <c r="AC15">
        <v>68.900000000000006</v>
      </c>
      <c r="AD15">
        <v>44.142259414225961</v>
      </c>
      <c r="AE15">
        <v>9</v>
      </c>
      <c r="AF15">
        <v>-14.285714285714286</v>
      </c>
      <c r="AG15">
        <v>-7.8947368421052655</v>
      </c>
      <c r="AH15">
        <v>3.9</v>
      </c>
      <c r="AI15">
        <v>25.806451612903221</v>
      </c>
      <c r="AJ15" s="2">
        <v>44.9</v>
      </c>
      <c r="AK15" s="9">
        <f t="shared" si="1"/>
        <v>7.7762383096640111</v>
      </c>
      <c r="AL15" s="2">
        <v>34.5</v>
      </c>
      <c r="AM15" s="2">
        <v>20.6</v>
      </c>
      <c r="AN15">
        <v>6328.31</v>
      </c>
      <c r="AO15">
        <v>-10.759773920793299</v>
      </c>
      <c r="AP15">
        <v>3044.67</v>
      </c>
      <c r="AQ15">
        <v>-9.6169659475810647</v>
      </c>
      <c r="AR15">
        <v>577.4</v>
      </c>
      <c r="AS15">
        <v>-0.9435580717104135</v>
      </c>
      <c r="AT15">
        <v>558</v>
      </c>
      <c r="AU15">
        <v>-0.76471634358882357</v>
      </c>
      <c r="AV15">
        <v>19.2</v>
      </c>
      <c r="AW15">
        <f t="shared" si="2"/>
        <v>3.3252511257360582</v>
      </c>
      <c r="AX15">
        <v>3.5168982672842684</v>
      </c>
      <c r="AY15">
        <v>-6.3414634146341493</v>
      </c>
      <c r="AZ15">
        <v>-1.4423076923076956</v>
      </c>
      <c r="BA15">
        <v>704147</v>
      </c>
      <c r="BB15">
        <v>63.64</v>
      </c>
      <c r="BC15">
        <v>448119.1508</v>
      </c>
      <c r="BD15">
        <f t="shared" si="3"/>
        <v>-12.11110551155797</v>
      </c>
      <c r="BE15">
        <v>36.063299999999998</v>
      </c>
      <c r="BF15">
        <f t="shared" si="4"/>
        <v>63.936700000000002</v>
      </c>
      <c r="BG15">
        <v>-12.2</v>
      </c>
      <c r="BH15">
        <v>0</v>
      </c>
    </row>
    <row r="16" spans="1:60" x14ac:dyDescent="0.2">
      <c r="A16" t="s">
        <v>61</v>
      </c>
      <c r="B16">
        <v>0</v>
      </c>
      <c r="C16" t="s">
        <v>69</v>
      </c>
      <c r="D16">
        <v>7</v>
      </c>
      <c r="E16">
        <v>7</v>
      </c>
      <c r="F16">
        <v>2009</v>
      </c>
      <c r="G16">
        <f t="shared" si="0"/>
        <v>0</v>
      </c>
      <c r="H16" s="1">
        <v>0.24</v>
      </c>
      <c r="I16">
        <v>963</v>
      </c>
      <c r="K16">
        <v>8.8000000000000007</v>
      </c>
      <c r="L16">
        <v>1</v>
      </c>
      <c r="M16">
        <v>1</v>
      </c>
      <c r="N16">
        <v>0</v>
      </c>
      <c r="O16">
        <v>10404.879999999999</v>
      </c>
      <c r="P16">
        <v>-4.3622529406303814</v>
      </c>
      <c r="Q16">
        <v>3.0011919560481592</v>
      </c>
      <c r="R16">
        <v>225.42</v>
      </c>
      <c r="S16">
        <v>-3.0409910103660462</v>
      </c>
      <c r="T16">
        <v>2.477189579935648</v>
      </c>
      <c r="U16">
        <v>43.2</v>
      </c>
      <c r="V16">
        <v>-0.46082949308754778</v>
      </c>
      <c r="W16">
        <v>25</v>
      </c>
      <c r="X16">
        <v>21.951219512195124</v>
      </c>
      <c r="Y16">
        <v>192.6</v>
      </c>
      <c r="Z16">
        <v>-4.3694141012909684</v>
      </c>
      <c r="AA16">
        <v>-1.9951338199513355</v>
      </c>
      <c r="AB16">
        <v>-4.3694141012909684</v>
      </c>
      <c r="AC16">
        <v>23</v>
      </c>
      <c r="AD16">
        <v>19.170984455958546</v>
      </c>
      <c r="AE16">
        <v>21.2</v>
      </c>
      <c r="AF16">
        <v>9.2783505154639219</v>
      </c>
      <c r="AG16">
        <v>15.476190476190462</v>
      </c>
      <c r="AH16">
        <v>2.1</v>
      </c>
      <c r="AJ16" s="2">
        <v>49.4</v>
      </c>
      <c r="AK16" s="9">
        <f t="shared" si="1"/>
        <v>10.430743243243242</v>
      </c>
      <c r="AL16" s="2">
        <v>35.200000000000003</v>
      </c>
      <c r="AM16" s="2">
        <v>15.4</v>
      </c>
      <c r="AN16">
        <v>7398.05</v>
      </c>
      <c r="AO16">
        <v>3.7917836970276921</v>
      </c>
      <c r="AP16">
        <v>3759.5</v>
      </c>
      <c r="AQ16">
        <v>-0.42299369350040661</v>
      </c>
      <c r="AR16">
        <v>473.6</v>
      </c>
      <c r="AS16">
        <v>4.2247570764690642E-2</v>
      </c>
      <c r="AT16">
        <v>439.9</v>
      </c>
      <c r="AU16">
        <v>-0.63248249378812094</v>
      </c>
      <c r="AV16">
        <v>33.700000000000003</v>
      </c>
      <c r="AW16">
        <f t="shared" si="2"/>
        <v>7.1157094594594597</v>
      </c>
      <c r="AX16">
        <v>6.4850021123785382</v>
      </c>
      <c r="AY16">
        <v>9.7719869706840505</v>
      </c>
      <c r="AZ16">
        <v>21.825396825396826</v>
      </c>
      <c r="BA16">
        <v>558233</v>
      </c>
      <c r="BB16">
        <v>74.61</v>
      </c>
      <c r="BC16">
        <v>416497.64130000002</v>
      </c>
      <c r="BE16">
        <v>37.638599999999997</v>
      </c>
      <c r="BF16">
        <f t="shared" si="4"/>
        <v>62.361400000000003</v>
      </c>
      <c r="BG16">
        <v>-1.5</v>
      </c>
      <c r="BH16">
        <v>0</v>
      </c>
    </row>
    <row r="17" spans="1:60" x14ac:dyDescent="0.2">
      <c r="A17" t="s">
        <v>61</v>
      </c>
      <c r="B17">
        <v>0</v>
      </c>
      <c r="C17" t="s">
        <v>69</v>
      </c>
      <c r="D17">
        <v>7</v>
      </c>
      <c r="E17">
        <v>7</v>
      </c>
      <c r="F17">
        <v>2012</v>
      </c>
      <c r="G17">
        <f t="shared" si="0"/>
        <v>1</v>
      </c>
      <c r="H17" s="1">
        <v>7.83</v>
      </c>
      <c r="I17">
        <v>28363</v>
      </c>
      <c r="J17">
        <v>2845.27518172378</v>
      </c>
      <c r="K17">
        <v>8.8000000000000007</v>
      </c>
      <c r="L17">
        <v>1</v>
      </c>
      <c r="M17">
        <v>1</v>
      </c>
      <c r="N17">
        <v>1</v>
      </c>
      <c r="O17">
        <v>8628.0300000000007</v>
      </c>
      <c r="P17">
        <v>-6.9598693043042239</v>
      </c>
      <c r="Q17">
        <v>-6.358961102432648</v>
      </c>
      <c r="R17">
        <v>193.74</v>
      </c>
      <c r="S17">
        <v>-7.9882218844984765</v>
      </c>
      <c r="T17">
        <v>-6.0083921078475173</v>
      </c>
      <c r="U17">
        <v>43.4</v>
      </c>
      <c r="V17">
        <v>0.46296296296295308</v>
      </c>
      <c r="W17">
        <v>66.3</v>
      </c>
      <c r="X17">
        <v>42.887931034482754</v>
      </c>
      <c r="Y17">
        <v>155.1</v>
      </c>
      <c r="Z17">
        <v>-14.167127836192583</v>
      </c>
      <c r="AA17">
        <v>-5.49163179916318</v>
      </c>
      <c r="AB17">
        <v>-22.989076464746777</v>
      </c>
      <c r="AC17">
        <v>59.8</v>
      </c>
      <c r="AD17">
        <v>43.062200956937801</v>
      </c>
      <c r="AE17">
        <v>16.2</v>
      </c>
      <c r="AF17">
        <v>-6.3583815028901816</v>
      </c>
      <c r="AG17">
        <v>-21.36363636363636</v>
      </c>
      <c r="AH17">
        <v>6.4</v>
      </c>
      <c r="AI17">
        <v>39.13043478260871</v>
      </c>
      <c r="AJ17" s="2">
        <v>43.7</v>
      </c>
      <c r="AK17" s="9">
        <f t="shared" si="1"/>
        <v>9.1556672952021785</v>
      </c>
      <c r="AL17" s="2">
        <v>39.1</v>
      </c>
      <c r="AM17" s="2">
        <v>17.3</v>
      </c>
      <c r="AN17">
        <v>5063.5</v>
      </c>
      <c r="AO17">
        <v>-18.263146340203527</v>
      </c>
      <c r="AP17">
        <v>2882.66</v>
      </c>
      <c r="AQ17">
        <v>-13.232740067844775</v>
      </c>
      <c r="AR17">
        <v>477.3</v>
      </c>
      <c r="AS17">
        <v>0.52653748946925016</v>
      </c>
      <c r="AT17">
        <v>448.4</v>
      </c>
      <c r="AU17">
        <v>0.67355186349348906</v>
      </c>
      <c r="AV17">
        <v>28.9</v>
      </c>
      <c r="AW17">
        <f t="shared" si="2"/>
        <v>6.0548921014037296</v>
      </c>
      <c r="AX17">
        <v>6.1920808761583821</v>
      </c>
      <c r="AY17">
        <v>-1.7006802721088436</v>
      </c>
      <c r="AZ17">
        <v>-12.500000000000007</v>
      </c>
      <c r="BA17">
        <v>549939</v>
      </c>
      <c r="BB17">
        <v>67.37</v>
      </c>
      <c r="BC17">
        <v>370493.90430000005</v>
      </c>
      <c r="BD17">
        <f t="shared" si="3"/>
        <v>-11.045377557579931</v>
      </c>
      <c r="BE17">
        <v>37.632599999999996</v>
      </c>
      <c r="BF17">
        <f t="shared" si="4"/>
        <v>62.367400000000004</v>
      </c>
      <c r="BG17">
        <v>-12.2</v>
      </c>
      <c r="BH17">
        <v>0</v>
      </c>
    </row>
    <row r="18" spans="1:60" x14ac:dyDescent="0.2">
      <c r="A18" t="s">
        <v>61</v>
      </c>
      <c r="B18">
        <v>0</v>
      </c>
      <c r="C18" t="s">
        <v>70</v>
      </c>
      <c r="D18">
        <v>8</v>
      </c>
      <c r="E18">
        <v>8</v>
      </c>
      <c r="F18">
        <v>2009</v>
      </c>
      <c r="G18">
        <f t="shared" si="0"/>
        <v>0</v>
      </c>
      <c r="H18" s="1">
        <v>0.26</v>
      </c>
      <c r="I18">
        <v>1120</v>
      </c>
      <c r="K18">
        <v>8.8000000000000007</v>
      </c>
      <c r="L18">
        <v>1</v>
      </c>
      <c r="M18">
        <v>1</v>
      </c>
      <c r="N18">
        <v>0</v>
      </c>
      <c r="O18">
        <v>9912.1200000000008</v>
      </c>
      <c r="P18">
        <v>-1.883998436022944</v>
      </c>
      <c r="Q18">
        <v>3.1947896205089252</v>
      </c>
      <c r="R18">
        <v>245.45</v>
      </c>
      <c r="S18">
        <v>0.46250818598559079</v>
      </c>
      <c r="T18">
        <v>1.4955134596211341</v>
      </c>
      <c r="U18">
        <v>44.2</v>
      </c>
      <c r="V18">
        <v>1.8433179723502402</v>
      </c>
      <c r="W18">
        <v>20.5</v>
      </c>
      <c r="X18">
        <v>13.259668508287284</v>
      </c>
      <c r="Y18">
        <v>218.1</v>
      </c>
      <c r="Z18">
        <v>-2.8940338379341051</v>
      </c>
      <c r="AA18">
        <v>-0.31069684864625702</v>
      </c>
      <c r="AB18">
        <v>-2.8940338379341051</v>
      </c>
      <c r="AC18">
        <v>19</v>
      </c>
      <c r="AD18">
        <v>13.772455089820363</v>
      </c>
      <c r="AE18">
        <v>20.6</v>
      </c>
      <c r="AF18">
        <v>30.37974683544304</v>
      </c>
      <c r="AG18">
        <v>22.480620155038764</v>
      </c>
      <c r="AH18">
        <v>1.5</v>
      </c>
      <c r="AI18">
        <v>7.1428571428571495</v>
      </c>
      <c r="AJ18" s="2">
        <v>47.6</v>
      </c>
      <c r="AK18" s="9">
        <f t="shared" si="1"/>
        <v>10.097581671616462</v>
      </c>
      <c r="AL18" s="2">
        <v>37.4</v>
      </c>
      <c r="AM18" s="2">
        <v>15</v>
      </c>
      <c r="AN18">
        <v>7680.73</v>
      </c>
      <c r="AO18">
        <v>4.7562738679759899</v>
      </c>
      <c r="AP18">
        <v>3438.49</v>
      </c>
      <c r="AQ18">
        <v>1.239551406051717</v>
      </c>
      <c r="AR18">
        <v>471.4</v>
      </c>
      <c r="AS18">
        <v>-0.12711864406780143</v>
      </c>
      <c r="AT18">
        <v>440.9</v>
      </c>
      <c r="AU18">
        <v>-1.4087656529517021</v>
      </c>
      <c r="AV18">
        <v>30.5</v>
      </c>
      <c r="AW18">
        <f t="shared" si="2"/>
        <v>6.4700890963088673</v>
      </c>
      <c r="AX18">
        <v>5.2330508474576272</v>
      </c>
      <c r="AY18">
        <v>23.481781376518224</v>
      </c>
      <c r="AZ18" s="2">
        <v>23.499999999999996</v>
      </c>
      <c r="BA18">
        <v>718589</v>
      </c>
      <c r="BB18">
        <v>62.45</v>
      </c>
      <c r="BC18">
        <v>448758.83050000004</v>
      </c>
      <c r="BE18">
        <v>46.539700000000003</v>
      </c>
      <c r="BF18">
        <f t="shared" si="4"/>
        <v>53.460299999999997</v>
      </c>
      <c r="BG18">
        <v>-1.5</v>
      </c>
      <c r="BH18">
        <v>1</v>
      </c>
    </row>
    <row r="19" spans="1:60" x14ac:dyDescent="0.2">
      <c r="A19" t="s">
        <v>61</v>
      </c>
      <c r="B19">
        <v>0</v>
      </c>
      <c r="C19" t="s">
        <v>70</v>
      </c>
      <c r="D19">
        <v>8</v>
      </c>
      <c r="E19">
        <v>8</v>
      </c>
      <c r="F19">
        <v>2012</v>
      </c>
      <c r="G19">
        <f t="shared" si="0"/>
        <v>1</v>
      </c>
      <c r="H19" s="1">
        <v>9.6</v>
      </c>
      <c r="I19">
        <v>37766</v>
      </c>
      <c r="J19">
        <v>3271.9642857142858</v>
      </c>
      <c r="K19">
        <v>8.8000000000000007</v>
      </c>
      <c r="L19">
        <v>1</v>
      </c>
      <c r="M19">
        <v>1</v>
      </c>
      <c r="N19">
        <v>1</v>
      </c>
      <c r="O19">
        <v>8270.49</v>
      </c>
      <c r="P19">
        <v>-6.0815145985194334</v>
      </c>
      <c r="Q19">
        <v>-6.6157717640396525</v>
      </c>
      <c r="R19">
        <v>215.35</v>
      </c>
      <c r="S19">
        <v>-5.4238032498902049</v>
      </c>
      <c r="T19">
        <v>-4.4962670916869394</v>
      </c>
      <c r="U19">
        <v>43.6</v>
      </c>
      <c r="V19">
        <v>0.46082949308756416</v>
      </c>
      <c r="W19">
        <v>46.9</v>
      </c>
      <c r="X19">
        <v>37.536656891495596</v>
      </c>
      <c r="Y19">
        <v>179.9</v>
      </c>
      <c r="Z19">
        <v>-7.932446264073695</v>
      </c>
      <c r="AA19">
        <v>-6.6411849020544693</v>
      </c>
      <c r="AB19">
        <v>-19.902048085485305</v>
      </c>
      <c r="AC19">
        <v>41.5</v>
      </c>
      <c r="AD19">
        <v>40.202702702702695</v>
      </c>
      <c r="AE19">
        <v>17.3</v>
      </c>
      <c r="AF19">
        <v>-6.9892473118279597</v>
      </c>
      <c r="AG19">
        <v>-4.6153846153846079</v>
      </c>
      <c r="AH19">
        <v>5.4</v>
      </c>
      <c r="AI19">
        <v>20.000000000000007</v>
      </c>
      <c r="AJ19" s="2">
        <v>41</v>
      </c>
      <c r="AK19" s="9">
        <f t="shared" si="1"/>
        <v>8.6644125105663576</v>
      </c>
      <c r="AL19" s="2">
        <v>41.3</v>
      </c>
      <c r="AM19" s="2">
        <v>17.7</v>
      </c>
      <c r="AN19">
        <v>5972.68</v>
      </c>
      <c r="AO19">
        <v>-5.9530070511467876</v>
      </c>
      <c r="AP19">
        <v>2651.56</v>
      </c>
      <c r="AQ19">
        <v>-11.747046097520389</v>
      </c>
      <c r="AR19">
        <v>473.2</v>
      </c>
      <c r="AS19">
        <v>0.3818413237165913</v>
      </c>
      <c r="AT19">
        <v>440.5</v>
      </c>
      <c r="AU19">
        <v>0.47901459854015122</v>
      </c>
      <c r="AV19">
        <v>32.700000000000003</v>
      </c>
      <c r="AW19">
        <f t="shared" si="2"/>
        <v>6.9103972950126806</v>
      </c>
      <c r="AX19">
        <v>6.9792108612643196</v>
      </c>
      <c r="AY19">
        <v>-0.60790273556229713</v>
      </c>
      <c r="AZ19">
        <v>8.5808580858085737</v>
      </c>
      <c r="BA19">
        <v>707348</v>
      </c>
      <c r="BB19">
        <v>56.86</v>
      </c>
      <c r="BC19">
        <v>402198.07280000002</v>
      </c>
      <c r="BD19">
        <f t="shared" si="3"/>
        <v>-10.375452143888232</v>
      </c>
      <c r="BE19">
        <v>46.541499999999999</v>
      </c>
      <c r="BF19">
        <f t="shared" si="4"/>
        <v>53.458500000000001</v>
      </c>
      <c r="BG19">
        <v>-12.2</v>
      </c>
      <c r="BH19">
        <v>0</v>
      </c>
    </row>
    <row r="20" spans="1:60" x14ac:dyDescent="0.2">
      <c r="A20" t="s">
        <v>61</v>
      </c>
      <c r="B20">
        <v>0</v>
      </c>
      <c r="C20" t="s">
        <v>71</v>
      </c>
      <c r="D20">
        <v>9</v>
      </c>
      <c r="E20">
        <v>9</v>
      </c>
      <c r="F20">
        <v>2009</v>
      </c>
      <c r="G20">
        <f t="shared" si="0"/>
        <v>0</v>
      </c>
      <c r="H20" s="1">
        <v>0.42</v>
      </c>
      <c r="I20">
        <v>8222</v>
      </c>
      <c r="K20">
        <v>8.8000000000000007</v>
      </c>
      <c r="L20">
        <v>1</v>
      </c>
      <c r="M20">
        <v>1</v>
      </c>
      <c r="N20">
        <v>0</v>
      </c>
      <c r="O20">
        <v>116000.89</v>
      </c>
      <c r="P20">
        <v>-0.61349278005403751</v>
      </c>
      <c r="Q20">
        <v>4.2041941502167113</v>
      </c>
      <c r="R20">
        <v>1884.92</v>
      </c>
      <c r="S20">
        <v>0.43853806435799297</v>
      </c>
      <c r="T20">
        <v>2.2151174823803701</v>
      </c>
      <c r="U20">
        <v>41.3</v>
      </c>
      <c r="V20">
        <v>-0.48192771084338032</v>
      </c>
      <c r="W20">
        <v>175</v>
      </c>
      <c r="X20">
        <v>37.254901960784316</v>
      </c>
      <c r="Y20">
        <v>1502.9</v>
      </c>
      <c r="Z20">
        <v>-3.5984605516356583</v>
      </c>
      <c r="AA20">
        <v>7.7031711387857582E-2</v>
      </c>
      <c r="AB20">
        <v>-3.5984605516356583</v>
      </c>
      <c r="AC20">
        <v>149.1</v>
      </c>
      <c r="AD20">
        <v>30.446194225721783</v>
      </c>
      <c r="AE20">
        <v>250.2</v>
      </c>
      <c r="AF20">
        <v>13.417951042611058</v>
      </c>
      <c r="AG20">
        <v>17.465388711395089</v>
      </c>
      <c r="AH20">
        <v>25.8</v>
      </c>
      <c r="AI20">
        <v>96.946564885496187</v>
      </c>
      <c r="AJ20" s="2">
        <v>27.9</v>
      </c>
      <c r="AK20" s="9">
        <f t="shared" si="1"/>
        <v>0.80621857481361614</v>
      </c>
      <c r="AL20" s="2">
        <v>43.8</v>
      </c>
      <c r="AM20" s="2">
        <v>28.3</v>
      </c>
      <c r="AN20">
        <v>67817.7</v>
      </c>
      <c r="AO20">
        <v>1.9108098397307136</v>
      </c>
      <c r="AP20">
        <v>40412.58</v>
      </c>
      <c r="AQ20">
        <v>3.1104926407383693</v>
      </c>
      <c r="AR20">
        <v>3460.6</v>
      </c>
      <c r="AS20">
        <v>-0.10968710310588217</v>
      </c>
      <c r="AT20">
        <v>3091.2</v>
      </c>
      <c r="AU20">
        <v>-1.8199142448785193</v>
      </c>
      <c r="AV20">
        <v>368.1</v>
      </c>
      <c r="AW20">
        <f t="shared" si="2"/>
        <v>10.636883777379646</v>
      </c>
      <c r="AX20">
        <v>9.063618519801409</v>
      </c>
      <c r="AY20">
        <v>17.229299363057329</v>
      </c>
      <c r="AZ20">
        <v>14.473204520597882</v>
      </c>
      <c r="BA20">
        <v>2808623</v>
      </c>
      <c r="BB20">
        <v>71.709999999999994</v>
      </c>
      <c r="BC20">
        <v>2014063.5532999998</v>
      </c>
      <c r="BE20">
        <v>25.128</v>
      </c>
      <c r="BF20">
        <f t="shared" si="4"/>
        <v>74.872</v>
      </c>
      <c r="BG20">
        <v>-1.5</v>
      </c>
      <c r="BH20">
        <v>1</v>
      </c>
    </row>
    <row r="21" spans="1:60" x14ac:dyDescent="0.2">
      <c r="A21" t="s">
        <v>61</v>
      </c>
      <c r="B21">
        <v>0</v>
      </c>
      <c r="C21" t="s">
        <v>71</v>
      </c>
      <c r="D21">
        <v>9</v>
      </c>
      <c r="E21">
        <v>9</v>
      </c>
      <c r="F21">
        <v>2012</v>
      </c>
      <c r="G21">
        <f t="shared" si="0"/>
        <v>1</v>
      </c>
      <c r="H21" s="1">
        <v>7.92</v>
      </c>
      <c r="I21">
        <v>154325</v>
      </c>
      <c r="J21">
        <v>1776.9764047676965</v>
      </c>
      <c r="K21">
        <v>8.8000000000000007</v>
      </c>
      <c r="L21">
        <v>1</v>
      </c>
      <c r="M21">
        <v>1</v>
      </c>
      <c r="N21">
        <v>1</v>
      </c>
      <c r="O21">
        <v>92671.3</v>
      </c>
      <c r="P21">
        <v>-8.2204121199252285</v>
      </c>
      <c r="Q21">
        <v>-8.5916940780167632</v>
      </c>
      <c r="R21">
        <v>1562.95</v>
      </c>
      <c r="S21">
        <v>-7.8182965597371847</v>
      </c>
      <c r="T21">
        <v>-7.5996207001787521</v>
      </c>
      <c r="U21">
        <v>40.6</v>
      </c>
      <c r="V21">
        <v>-0.49019607843136215</v>
      </c>
      <c r="W21">
        <v>481.8</v>
      </c>
      <c r="X21">
        <v>42.460082791247792</v>
      </c>
      <c r="Y21">
        <v>1219.5</v>
      </c>
      <c r="Z21">
        <v>-8.1148282097649211</v>
      </c>
      <c r="AA21">
        <v>-7.3960368406363379</v>
      </c>
      <c r="AB21">
        <v>-21.776779987171263</v>
      </c>
      <c r="AC21">
        <v>397.7</v>
      </c>
      <c r="AD21">
        <v>36.058843653780357</v>
      </c>
      <c r="AE21">
        <v>164.1</v>
      </c>
      <c r="AF21">
        <v>-22.703721149317012</v>
      </c>
      <c r="AG21">
        <v>-10.985324947589096</v>
      </c>
      <c r="AH21">
        <v>83.8</v>
      </c>
      <c r="AI21">
        <v>82.969432314410483</v>
      </c>
      <c r="AJ21" s="2">
        <v>22.5</v>
      </c>
      <c r="AK21" s="9">
        <f t="shared" si="1"/>
        <v>0.66674568837788184</v>
      </c>
      <c r="AL21" s="2">
        <v>44.1</v>
      </c>
      <c r="AM21" s="2">
        <v>33.4</v>
      </c>
      <c r="AN21">
        <v>49100.92</v>
      </c>
      <c r="AO21">
        <v>-11.379314514695329</v>
      </c>
      <c r="AP21">
        <v>31588.959999999999</v>
      </c>
      <c r="AQ21">
        <v>-9.3224681290562543</v>
      </c>
      <c r="AR21">
        <v>3374.6</v>
      </c>
      <c r="AS21">
        <v>-1.0961313012895688</v>
      </c>
      <c r="AT21">
        <v>3037.8</v>
      </c>
      <c r="AU21">
        <v>-1.0681951410147765</v>
      </c>
      <c r="AV21">
        <v>335.6</v>
      </c>
      <c r="AW21">
        <f t="shared" si="2"/>
        <v>9.9448823564274296</v>
      </c>
      <c r="AX21">
        <v>9.9618991793669398</v>
      </c>
      <c r="AY21">
        <v>-1.2650779641070771</v>
      </c>
      <c r="AZ21">
        <v>-5.7926829268292783</v>
      </c>
      <c r="BA21">
        <v>2834044</v>
      </c>
      <c r="BB21">
        <v>70.12</v>
      </c>
      <c r="BC21">
        <v>1987231.6528</v>
      </c>
      <c r="BD21">
        <f t="shared" si="3"/>
        <v>-1.3322271015746383</v>
      </c>
      <c r="BE21">
        <v>25.128</v>
      </c>
      <c r="BF21">
        <f t="shared" si="4"/>
        <v>74.872</v>
      </c>
      <c r="BG21">
        <v>-12.2</v>
      </c>
      <c r="BH21">
        <v>0</v>
      </c>
    </row>
    <row r="22" spans="1:60" x14ac:dyDescent="0.2">
      <c r="A22" t="s">
        <v>61</v>
      </c>
      <c r="B22">
        <v>0</v>
      </c>
      <c r="C22" t="s">
        <v>72</v>
      </c>
      <c r="D22">
        <v>10</v>
      </c>
      <c r="E22">
        <v>10</v>
      </c>
      <c r="F22">
        <v>2009</v>
      </c>
      <c r="G22">
        <f t="shared" si="0"/>
        <v>0</v>
      </c>
      <c r="H22" s="1">
        <v>0.19</v>
      </c>
      <c r="I22">
        <v>256</v>
      </c>
      <c r="K22">
        <v>8.8000000000000007</v>
      </c>
      <c r="L22">
        <v>1</v>
      </c>
      <c r="M22">
        <v>1</v>
      </c>
      <c r="N22">
        <v>0</v>
      </c>
      <c r="O22">
        <v>3395.47</v>
      </c>
      <c r="P22">
        <v>-3.3598784125321668</v>
      </c>
      <c r="Q22">
        <v>6.3294969994280326</v>
      </c>
      <c r="R22">
        <v>73.7</v>
      </c>
      <c r="S22">
        <v>-3.948911768539034</v>
      </c>
      <c r="T22">
        <v>-1.6282051282051231</v>
      </c>
      <c r="U22">
        <v>43.9</v>
      </c>
      <c r="V22">
        <v>-1.7897091722595173</v>
      </c>
      <c r="W22">
        <v>5</v>
      </c>
      <c r="X22">
        <v>42.857142857142854</v>
      </c>
      <c r="Y22">
        <v>67.7</v>
      </c>
      <c r="Z22">
        <v>-0.58737151248163222</v>
      </c>
      <c r="AA22">
        <v>-3.1294452347083968</v>
      </c>
      <c r="AB22">
        <v>-0.58737151248163222</v>
      </c>
      <c r="AC22">
        <v>4.5</v>
      </c>
      <c r="AD22">
        <v>40.624999999999986</v>
      </c>
      <c r="AE22">
        <v>3.1</v>
      </c>
      <c r="AF22">
        <v>14.814814814814811</v>
      </c>
      <c r="AG22">
        <v>28.571428571428573</v>
      </c>
      <c r="AJ22" s="2">
        <v>37.4</v>
      </c>
      <c r="AK22" s="9">
        <f t="shared" si="1"/>
        <v>22.462462462462462</v>
      </c>
      <c r="AL22" s="2">
        <v>44.3</v>
      </c>
      <c r="AM22" s="2">
        <v>18.3</v>
      </c>
      <c r="AN22">
        <v>2659.77</v>
      </c>
      <c r="AO22">
        <v>3.8879319436144395</v>
      </c>
      <c r="AP22">
        <v>1276.8699999999999</v>
      </c>
      <c r="AQ22">
        <v>1.6980606108876537</v>
      </c>
      <c r="AR22">
        <v>166.5</v>
      </c>
      <c r="AS22">
        <v>-0.29940119760479039</v>
      </c>
      <c r="AT22">
        <v>160.6</v>
      </c>
      <c r="AU22">
        <v>-1.0474430067775828</v>
      </c>
      <c r="AV22">
        <v>5.9</v>
      </c>
      <c r="AW22">
        <f t="shared" si="2"/>
        <v>3.5435435435435436</v>
      </c>
      <c r="AX22">
        <v>2.7544910179640714</v>
      </c>
      <c r="AY22">
        <v>28.260869565217405</v>
      </c>
      <c r="AZ22">
        <v>14.999999999999991</v>
      </c>
      <c r="BA22">
        <v>258969</v>
      </c>
      <c r="BB22">
        <v>54.85</v>
      </c>
      <c r="BC22">
        <v>142044.49650000001</v>
      </c>
      <c r="BE22">
        <v>26.3767</v>
      </c>
      <c r="BF22">
        <f t="shared" si="4"/>
        <v>73.6233</v>
      </c>
      <c r="BG22">
        <v>-1.5</v>
      </c>
      <c r="BH22">
        <v>1</v>
      </c>
    </row>
    <row r="23" spans="1:60" x14ac:dyDescent="0.2">
      <c r="A23" t="s">
        <v>61</v>
      </c>
      <c r="B23">
        <v>0</v>
      </c>
      <c r="C23" t="s">
        <v>72</v>
      </c>
      <c r="D23">
        <v>10</v>
      </c>
      <c r="E23">
        <v>10</v>
      </c>
      <c r="F23">
        <v>2012</v>
      </c>
      <c r="G23">
        <f t="shared" si="0"/>
        <v>1</v>
      </c>
      <c r="H23" s="1">
        <v>4.62</v>
      </c>
      <c r="I23">
        <v>5596</v>
      </c>
      <c r="J23">
        <v>2085.9375</v>
      </c>
      <c r="K23">
        <v>8.8000000000000007</v>
      </c>
      <c r="L23">
        <v>1</v>
      </c>
      <c r="M23">
        <v>1</v>
      </c>
      <c r="N23">
        <v>1</v>
      </c>
      <c r="O23">
        <v>2678.17</v>
      </c>
      <c r="P23">
        <v>-9.0332595138785052</v>
      </c>
      <c r="Q23">
        <v>-7.5475667850537116</v>
      </c>
      <c r="R23">
        <v>68.430000000000007</v>
      </c>
      <c r="S23">
        <v>-3.4973910590889719</v>
      </c>
      <c r="T23">
        <v>-4.2403781228899398</v>
      </c>
      <c r="U23">
        <v>43.8</v>
      </c>
      <c r="V23">
        <v>-0.22779043280182557</v>
      </c>
      <c r="W23">
        <v>18.5</v>
      </c>
      <c r="X23">
        <v>56.779661016949142</v>
      </c>
      <c r="Y23">
        <v>63.4</v>
      </c>
      <c r="Z23">
        <v>-0.47095761381476337</v>
      </c>
      <c r="AA23">
        <v>-5.7692307692307567</v>
      </c>
      <c r="AB23">
        <v>-6.9016152716593187</v>
      </c>
      <c r="AC23">
        <v>16.8</v>
      </c>
      <c r="AD23">
        <v>52.727272727272741</v>
      </c>
      <c r="AE23">
        <v>2.8</v>
      </c>
      <c r="AF23">
        <v>-15.151515151515152</v>
      </c>
      <c r="AG23">
        <v>-17.500000000000004</v>
      </c>
      <c r="AH23">
        <v>1.7</v>
      </c>
      <c r="AJ23" s="2">
        <v>41.6</v>
      </c>
      <c r="AK23" s="9">
        <f t="shared" si="1"/>
        <v>24.129930394431554</v>
      </c>
      <c r="AL23" s="2">
        <v>37.799999999999997</v>
      </c>
      <c r="AM23" s="2">
        <v>20.6</v>
      </c>
      <c r="AN23">
        <v>2215.56</v>
      </c>
      <c r="AO23">
        <v>-4.6796281078848523</v>
      </c>
      <c r="AP23">
        <v>973.49</v>
      </c>
      <c r="AQ23">
        <v>-11.310630079078758</v>
      </c>
      <c r="AR23">
        <v>172.4</v>
      </c>
      <c r="AS23">
        <v>2.1932424422051082</v>
      </c>
      <c r="AT23">
        <v>166.4</v>
      </c>
      <c r="AU23">
        <v>2.5893958076448937</v>
      </c>
      <c r="AV23">
        <v>5.9</v>
      </c>
      <c r="AW23">
        <f t="shared" si="2"/>
        <v>3.4222737819025522</v>
      </c>
      <c r="AX23">
        <v>3.7937166567871965</v>
      </c>
      <c r="AY23">
        <v>-7.8125</v>
      </c>
      <c r="AZ23">
        <v>1.5873015873015959</v>
      </c>
      <c r="BA23">
        <v>256963</v>
      </c>
      <c r="BB23">
        <v>48.58</v>
      </c>
      <c r="BC23">
        <v>124832.6254</v>
      </c>
      <c r="BD23">
        <f t="shared" si="3"/>
        <v>-12.117238980814721</v>
      </c>
      <c r="BE23">
        <v>26.4085</v>
      </c>
      <c r="BF23">
        <f t="shared" si="4"/>
        <v>73.591499999999996</v>
      </c>
      <c r="BG23">
        <v>-12.2</v>
      </c>
      <c r="BH23">
        <v>1</v>
      </c>
    </row>
    <row r="24" spans="1:60" x14ac:dyDescent="0.2">
      <c r="A24" t="s">
        <v>61</v>
      </c>
      <c r="B24">
        <v>0</v>
      </c>
      <c r="C24" t="s">
        <v>73</v>
      </c>
      <c r="D24">
        <v>11</v>
      </c>
      <c r="E24">
        <v>11</v>
      </c>
      <c r="F24">
        <v>2009</v>
      </c>
      <c r="G24">
        <f t="shared" si="0"/>
        <v>0</v>
      </c>
      <c r="H24" s="1">
        <v>0.27</v>
      </c>
      <c r="I24">
        <v>536</v>
      </c>
      <c r="K24">
        <v>8.8000000000000007</v>
      </c>
      <c r="L24">
        <v>1</v>
      </c>
      <c r="M24">
        <v>1</v>
      </c>
      <c r="N24">
        <v>0</v>
      </c>
      <c r="O24">
        <v>7599.14</v>
      </c>
      <c r="P24">
        <v>-7.1353765047910054</v>
      </c>
      <c r="Q24">
        <v>6.5047994012950214</v>
      </c>
      <c r="R24">
        <v>146.93</v>
      </c>
      <c r="S24">
        <v>-2.5727736887474273</v>
      </c>
      <c r="T24">
        <v>4.489711078777793</v>
      </c>
      <c r="U24">
        <v>44.9</v>
      </c>
      <c r="V24">
        <v>-0.66371681415930139</v>
      </c>
      <c r="W24">
        <v>19.2</v>
      </c>
      <c r="X24">
        <v>54.838709677419345</v>
      </c>
      <c r="Y24">
        <v>123.5</v>
      </c>
      <c r="Z24">
        <v>-3.515625</v>
      </c>
      <c r="AA24">
        <v>0.94637223974763629</v>
      </c>
      <c r="AB24">
        <v>-3.515625</v>
      </c>
      <c r="AC24">
        <v>15.7</v>
      </c>
      <c r="AD24">
        <v>36.521739130434774</v>
      </c>
      <c r="AE24">
        <v>13.2</v>
      </c>
      <c r="AF24">
        <v>57.142857142857125</v>
      </c>
      <c r="AG24">
        <v>37.7049180327869</v>
      </c>
      <c r="AH24">
        <v>3.5</v>
      </c>
      <c r="AJ24" s="2">
        <v>49.7</v>
      </c>
      <c r="AK24" s="9">
        <f t="shared" si="1"/>
        <v>18.579439252336449</v>
      </c>
      <c r="AL24" s="2">
        <v>38.6</v>
      </c>
      <c r="AM24" s="2">
        <v>11.7</v>
      </c>
      <c r="AN24">
        <v>4248.25</v>
      </c>
      <c r="AO24">
        <v>2.82784127491274</v>
      </c>
      <c r="AP24">
        <v>2700.87</v>
      </c>
      <c r="AQ24">
        <v>-0.64011301305610158</v>
      </c>
      <c r="AR24">
        <v>267.5</v>
      </c>
      <c r="AS24">
        <v>0.63957863054928088</v>
      </c>
      <c r="AT24">
        <v>245</v>
      </c>
      <c r="AU24">
        <v>-3.3530571992110452</v>
      </c>
      <c r="AV24">
        <v>22.3</v>
      </c>
      <c r="AW24">
        <f t="shared" si="2"/>
        <v>8.3364485981308416</v>
      </c>
      <c r="AX24">
        <v>4.5899172310007526</v>
      </c>
      <c r="AY24">
        <v>82.786885245901658</v>
      </c>
      <c r="AZ24">
        <v>27.083333333333329</v>
      </c>
      <c r="BA24">
        <v>306541</v>
      </c>
      <c r="BB24">
        <v>66.040000000000006</v>
      </c>
      <c r="BC24">
        <v>202439.67640000003</v>
      </c>
      <c r="BE24">
        <v>36.997100000000003</v>
      </c>
      <c r="BF24">
        <f t="shared" si="4"/>
        <v>63.002899999999997</v>
      </c>
      <c r="BG24">
        <v>-1.5</v>
      </c>
      <c r="BH24">
        <v>1</v>
      </c>
    </row>
    <row r="25" spans="1:60" x14ac:dyDescent="0.2">
      <c r="A25" t="s">
        <v>61</v>
      </c>
      <c r="B25">
        <v>0</v>
      </c>
      <c r="C25" t="s">
        <v>73</v>
      </c>
      <c r="D25">
        <v>11</v>
      </c>
      <c r="E25">
        <v>11</v>
      </c>
      <c r="F25">
        <v>2012</v>
      </c>
      <c r="G25">
        <f t="shared" si="0"/>
        <v>1</v>
      </c>
      <c r="H25" s="1">
        <v>6.21</v>
      </c>
      <c r="I25">
        <v>11094</v>
      </c>
      <c r="J25">
        <v>1969.7761194029852</v>
      </c>
      <c r="K25">
        <v>8.8000000000000007</v>
      </c>
      <c r="L25">
        <v>1</v>
      </c>
      <c r="M25">
        <v>1</v>
      </c>
      <c r="N25">
        <v>1</v>
      </c>
      <c r="O25">
        <v>6079.42</v>
      </c>
      <c r="P25">
        <v>-7.9352820205287564</v>
      </c>
      <c r="Q25">
        <v>-8.7442666493462706</v>
      </c>
      <c r="R25">
        <v>138.55000000000001</v>
      </c>
      <c r="S25">
        <v>1.0502516227846237</v>
      </c>
      <c r="T25">
        <v>-5.0616258135992069</v>
      </c>
      <c r="U25">
        <v>43</v>
      </c>
      <c r="V25">
        <v>-2.4943310657596403</v>
      </c>
      <c r="W25">
        <v>23.8</v>
      </c>
      <c r="X25">
        <v>1.7094017094017186</v>
      </c>
      <c r="Y25">
        <v>124.2</v>
      </c>
      <c r="Z25">
        <v>1.8032786885245924</v>
      </c>
      <c r="AA25">
        <v>3.3898305084745761</v>
      </c>
      <c r="AB25">
        <v>-2.9687499999999978</v>
      </c>
      <c r="AC25">
        <v>21.4</v>
      </c>
      <c r="AD25">
        <v>8.0808080808080689</v>
      </c>
      <c r="AE25">
        <v>6.8</v>
      </c>
      <c r="AF25">
        <v>-21.839080459770109</v>
      </c>
      <c r="AG25">
        <v>-35.074626865671647</v>
      </c>
      <c r="AH25">
        <v>2.4</v>
      </c>
      <c r="AI25">
        <v>-35.135135135135144</v>
      </c>
      <c r="AJ25" s="2">
        <v>44.9</v>
      </c>
      <c r="AK25" s="9">
        <f t="shared" si="1"/>
        <v>16.029989289539447</v>
      </c>
      <c r="AL25" s="2">
        <v>38.5</v>
      </c>
      <c r="AM25" s="2">
        <v>16.600000000000001</v>
      </c>
      <c r="AN25">
        <v>3692.67</v>
      </c>
      <c r="AO25">
        <v>-12.608007270300392</v>
      </c>
      <c r="AP25">
        <v>2091.25</v>
      </c>
      <c r="AQ25">
        <v>-10.284515525658735</v>
      </c>
      <c r="AR25">
        <v>280.10000000000002</v>
      </c>
      <c r="AS25">
        <v>2.4506217995610995</v>
      </c>
      <c r="AT25">
        <v>265.5</v>
      </c>
      <c r="AU25">
        <v>4.6511627906976791</v>
      </c>
      <c r="AV25">
        <v>14.6</v>
      </c>
      <c r="AW25">
        <f t="shared" si="2"/>
        <v>5.2124241342377715</v>
      </c>
      <c r="AX25">
        <v>7.2055596196049754</v>
      </c>
      <c r="AY25">
        <v>-25.888324873096444</v>
      </c>
      <c r="AZ25">
        <v>-19.262295081967213</v>
      </c>
      <c r="BA25">
        <v>313414</v>
      </c>
      <c r="BB25">
        <v>58.73</v>
      </c>
      <c r="BC25">
        <v>184068.04219999997</v>
      </c>
      <c r="BD25">
        <f t="shared" si="3"/>
        <v>-9.0751153759501157</v>
      </c>
      <c r="BE25">
        <v>37.003999999999998</v>
      </c>
      <c r="BF25">
        <f t="shared" si="4"/>
        <v>62.996000000000002</v>
      </c>
      <c r="BG25">
        <v>-12.2</v>
      </c>
      <c r="BH25">
        <v>1</v>
      </c>
    </row>
    <row r="26" spans="1:60" x14ac:dyDescent="0.2">
      <c r="A26" t="s">
        <v>61</v>
      </c>
      <c r="B26">
        <v>0</v>
      </c>
      <c r="C26" t="s">
        <v>74</v>
      </c>
      <c r="D26">
        <v>12</v>
      </c>
      <c r="E26">
        <v>12</v>
      </c>
      <c r="F26">
        <v>2009</v>
      </c>
      <c r="G26">
        <f t="shared" si="0"/>
        <v>0</v>
      </c>
      <c r="H26" s="1">
        <v>0.12</v>
      </c>
      <c r="I26">
        <v>488</v>
      </c>
      <c r="K26">
        <v>8.8000000000000007</v>
      </c>
      <c r="L26">
        <v>1</v>
      </c>
      <c r="M26">
        <v>1</v>
      </c>
      <c r="N26">
        <v>0</v>
      </c>
      <c r="O26">
        <v>11509.23</v>
      </c>
      <c r="P26">
        <v>-2.5262713931460703</v>
      </c>
      <c r="Q26">
        <v>5.4198618450832967</v>
      </c>
      <c r="R26">
        <v>287.12</v>
      </c>
      <c r="S26">
        <v>1.1448902666713636</v>
      </c>
      <c r="T26">
        <v>-0.75516554207599496</v>
      </c>
      <c r="U26">
        <v>43.8</v>
      </c>
      <c r="V26">
        <v>1.1547344110854505</v>
      </c>
      <c r="W26">
        <v>26.7</v>
      </c>
      <c r="X26">
        <v>43.548387096774178</v>
      </c>
      <c r="Y26">
        <v>240</v>
      </c>
      <c r="Z26">
        <v>-4.1533546325878614</v>
      </c>
      <c r="AA26">
        <v>-1.4561196379378154</v>
      </c>
      <c r="AB26">
        <v>-4.1533546325878614</v>
      </c>
      <c r="AC26">
        <v>23.8</v>
      </c>
      <c r="AD26">
        <v>37.572254335260112</v>
      </c>
      <c r="AE26">
        <v>28.7</v>
      </c>
      <c r="AF26">
        <v>46.428571428571416</v>
      </c>
      <c r="AG26">
        <v>12.643678160919558</v>
      </c>
      <c r="AH26">
        <v>3</v>
      </c>
      <c r="AI26">
        <v>114.28571428571429</v>
      </c>
      <c r="AJ26" s="2">
        <v>43.4</v>
      </c>
      <c r="AK26" s="9">
        <f t="shared" si="1"/>
        <v>8.4239130434782599</v>
      </c>
      <c r="AL26" s="2">
        <v>37</v>
      </c>
      <c r="AM26" s="2">
        <v>19.600000000000001</v>
      </c>
      <c r="AN26">
        <v>7768.52</v>
      </c>
      <c r="AO26">
        <v>1.1991188658328655</v>
      </c>
      <c r="AP26">
        <v>4138.8999999999996</v>
      </c>
      <c r="AQ26">
        <v>2.2122232868728444</v>
      </c>
      <c r="AR26">
        <v>515.20000000000005</v>
      </c>
      <c r="AS26">
        <v>0.46801872074884771</v>
      </c>
      <c r="AT26">
        <v>473</v>
      </c>
      <c r="AU26">
        <v>-2.0703933747412009</v>
      </c>
      <c r="AV26">
        <v>41.9</v>
      </c>
      <c r="AW26">
        <f t="shared" si="2"/>
        <v>8.132763975155278</v>
      </c>
      <c r="AX26">
        <v>5.694227769110765</v>
      </c>
      <c r="AY26">
        <v>43.493150684931507</v>
      </c>
      <c r="AZ26">
        <v>8.9552238805970088</v>
      </c>
      <c r="BA26">
        <v>530920</v>
      </c>
      <c r="BB26">
        <v>77.209999999999994</v>
      </c>
      <c r="BC26">
        <v>409923.33199999994</v>
      </c>
      <c r="BE26">
        <v>9.2369000000000003</v>
      </c>
      <c r="BF26">
        <f t="shared" si="4"/>
        <v>90.763099999999994</v>
      </c>
      <c r="BG26">
        <v>-1.5</v>
      </c>
      <c r="BH26">
        <v>1</v>
      </c>
    </row>
    <row r="27" spans="1:60" x14ac:dyDescent="0.2">
      <c r="A27" t="s">
        <v>61</v>
      </c>
      <c r="B27">
        <v>0</v>
      </c>
      <c r="C27" t="s">
        <v>74</v>
      </c>
      <c r="D27">
        <v>12</v>
      </c>
      <c r="E27">
        <v>12</v>
      </c>
      <c r="F27">
        <v>2012</v>
      </c>
      <c r="G27">
        <f t="shared" si="0"/>
        <v>1</v>
      </c>
      <c r="H27" s="1">
        <v>3.09</v>
      </c>
      <c r="I27">
        <v>11232</v>
      </c>
      <c r="J27">
        <v>2201.6393442622953</v>
      </c>
      <c r="K27">
        <v>8.8000000000000007</v>
      </c>
      <c r="L27">
        <v>1</v>
      </c>
      <c r="M27">
        <v>1</v>
      </c>
      <c r="N27">
        <v>1</v>
      </c>
      <c r="O27">
        <v>8845.34</v>
      </c>
      <c r="P27">
        <v>-8.9580028963519762</v>
      </c>
      <c r="Q27">
        <v>-10.536449623938298</v>
      </c>
      <c r="R27">
        <v>248.11</v>
      </c>
      <c r="S27">
        <v>-6.5076494083955012</v>
      </c>
      <c r="T27">
        <v>-4.9055792453506282</v>
      </c>
      <c r="U27">
        <v>43.7</v>
      </c>
      <c r="V27">
        <v>0.92378752886837345</v>
      </c>
      <c r="W27">
        <v>64.099999999999994</v>
      </c>
      <c r="X27">
        <v>37.849462365591386</v>
      </c>
      <c r="Y27">
        <v>205.7</v>
      </c>
      <c r="Z27">
        <v>-8.6995117620949944</v>
      </c>
      <c r="AA27">
        <v>-3.0550774526678115</v>
      </c>
      <c r="AB27">
        <v>-17.851437699680517</v>
      </c>
      <c r="AC27">
        <v>55.5</v>
      </c>
      <c r="AD27">
        <v>44.155844155844157</v>
      </c>
      <c r="AE27">
        <v>18.100000000000001</v>
      </c>
      <c r="AF27">
        <v>-20.96069868995632</v>
      </c>
      <c r="AG27">
        <v>-18.794326241134755</v>
      </c>
      <c r="AH27">
        <v>8.4</v>
      </c>
      <c r="AI27">
        <v>6.3291139240506329</v>
      </c>
      <c r="AJ27" s="2">
        <v>39.299999999999997</v>
      </c>
      <c r="AK27" s="9">
        <f t="shared" si="1"/>
        <v>7.5898030127462341</v>
      </c>
      <c r="AL27" s="2">
        <v>40</v>
      </c>
      <c r="AM27" s="2">
        <v>20.7</v>
      </c>
      <c r="AN27">
        <v>5632.2</v>
      </c>
      <c r="AO27">
        <v>-7.915668658595413</v>
      </c>
      <c r="AP27">
        <v>3078.73</v>
      </c>
      <c r="AQ27">
        <v>-11.057665918433964</v>
      </c>
      <c r="AR27">
        <v>517.79999999999995</v>
      </c>
      <c r="AS27">
        <v>0.15473887814312468</v>
      </c>
      <c r="AT27">
        <v>480.1</v>
      </c>
      <c r="AU27">
        <v>0.98864114429954686</v>
      </c>
      <c r="AV27">
        <v>37.5</v>
      </c>
      <c r="AW27">
        <f t="shared" si="2"/>
        <v>7.2421784472769417</v>
      </c>
      <c r="AX27">
        <v>7.9883945841392654</v>
      </c>
      <c r="AY27">
        <v>-9.2009685230024143</v>
      </c>
      <c r="AZ27">
        <v>-6.772009029345373</v>
      </c>
      <c r="BA27">
        <v>535506</v>
      </c>
      <c r="BB27">
        <v>69.36</v>
      </c>
      <c r="BC27">
        <v>371426.96159999998</v>
      </c>
      <c r="BD27">
        <f t="shared" si="3"/>
        <v>-9.391114726789926</v>
      </c>
      <c r="BE27">
        <v>9.2279</v>
      </c>
      <c r="BF27">
        <f t="shared" si="4"/>
        <v>90.772099999999995</v>
      </c>
      <c r="BG27">
        <v>-12.2</v>
      </c>
      <c r="BH27">
        <v>0</v>
      </c>
    </row>
    <row r="28" spans="1:60" x14ac:dyDescent="0.2">
      <c r="A28" t="s">
        <v>75</v>
      </c>
      <c r="B28">
        <v>1</v>
      </c>
      <c r="C28" t="s">
        <v>62</v>
      </c>
      <c r="D28">
        <v>0</v>
      </c>
      <c r="E28">
        <v>13</v>
      </c>
      <c r="F28">
        <v>2009</v>
      </c>
      <c r="G28">
        <f t="shared" si="0"/>
        <v>0</v>
      </c>
      <c r="H28" s="1">
        <v>3.55</v>
      </c>
      <c r="I28">
        <v>15750</v>
      </c>
      <c r="K28">
        <v>2.8946999999999998</v>
      </c>
      <c r="L28">
        <v>0</v>
      </c>
      <c r="M28">
        <v>1</v>
      </c>
      <c r="N28">
        <v>0</v>
      </c>
      <c r="O28">
        <v>9306.01</v>
      </c>
      <c r="P28">
        <v>-1.5272466387452719</v>
      </c>
      <c r="Q28">
        <v>6.1089615618677193</v>
      </c>
      <c r="R28">
        <v>239.76</v>
      </c>
      <c r="S28">
        <v>-1.4347379239465607</v>
      </c>
      <c r="T28">
        <v>-2.6649593853787352</v>
      </c>
      <c r="U28">
        <v>44.4</v>
      </c>
      <c r="V28">
        <v>1.6018306636155508</v>
      </c>
      <c r="W28">
        <v>29.1</v>
      </c>
      <c r="X28">
        <v>27.631578947368425</v>
      </c>
      <c r="Y28">
        <v>223.6</v>
      </c>
      <c r="Z28">
        <v>-1.018149623727318</v>
      </c>
      <c r="AA28">
        <v>-1.8252933507170745</v>
      </c>
      <c r="AB28">
        <v>-1.018149623727318</v>
      </c>
      <c r="AC28">
        <v>27.5</v>
      </c>
      <c r="AD28">
        <v>25.57077625570777</v>
      </c>
      <c r="AE28">
        <v>8.4</v>
      </c>
      <c r="AF28">
        <v>-4.5454545454545494</v>
      </c>
      <c r="AG28">
        <v>37.5</v>
      </c>
      <c r="AH28">
        <v>1.6</v>
      </c>
      <c r="AJ28" s="2">
        <v>51</v>
      </c>
      <c r="AK28" s="9">
        <f t="shared" si="1"/>
        <v>10</v>
      </c>
      <c r="AL28" s="2">
        <v>29.7</v>
      </c>
      <c r="AM28" s="2">
        <v>19.3</v>
      </c>
      <c r="AN28">
        <v>7385.35</v>
      </c>
      <c r="AO28">
        <v>3.0205850064376087</v>
      </c>
      <c r="AP28">
        <v>3668.11</v>
      </c>
      <c r="AQ28">
        <v>4.5611584618454497</v>
      </c>
      <c r="AR28">
        <v>510</v>
      </c>
      <c r="AS28">
        <v>-3.9200313602506594E-2</v>
      </c>
      <c r="AT28">
        <v>494.1</v>
      </c>
      <c r="AU28">
        <v>-0.24227740763173605</v>
      </c>
      <c r="AV28">
        <v>15.5</v>
      </c>
      <c r="AW28">
        <f t="shared" si="2"/>
        <v>3.0392156862745097</v>
      </c>
      <c r="AX28">
        <v>2.8420227361818897</v>
      </c>
      <c r="AY28">
        <v>6.8965517241379306</v>
      </c>
      <c r="AZ28">
        <v>31.818181818181817</v>
      </c>
      <c r="BA28">
        <v>671085</v>
      </c>
      <c r="BB28">
        <v>68.14</v>
      </c>
      <c r="BC28">
        <v>457277.31900000002</v>
      </c>
      <c r="BE28">
        <v>38.676600000000001</v>
      </c>
      <c r="BF28">
        <f>100-BE28</f>
        <v>61.323399999999999</v>
      </c>
      <c r="BG28">
        <v>-1.5</v>
      </c>
      <c r="BH28">
        <v>1</v>
      </c>
    </row>
    <row r="29" spans="1:60" x14ac:dyDescent="0.2">
      <c r="A29" t="s">
        <v>75</v>
      </c>
      <c r="B29">
        <v>1</v>
      </c>
      <c r="C29" t="s">
        <v>62</v>
      </c>
      <c r="D29">
        <v>0</v>
      </c>
      <c r="E29">
        <v>13</v>
      </c>
      <c r="F29">
        <v>2012</v>
      </c>
      <c r="G29">
        <f t="shared" si="0"/>
        <v>1</v>
      </c>
      <c r="H29" s="1">
        <v>12.58</v>
      </c>
      <c r="I29">
        <v>48554</v>
      </c>
      <c r="J29">
        <v>208.27936507936508</v>
      </c>
      <c r="K29">
        <v>2.8946999999999998</v>
      </c>
      <c r="L29">
        <v>0</v>
      </c>
      <c r="M29">
        <v>1</v>
      </c>
      <c r="N29">
        <v>1</v>
      </c>
      <c r="O29">
        <v>7579.47</v>
      </c>
      <c r="P29">
        <v>-6.998998758263923</v>
      </c>
      <c r="Q29">
        <v>-11.391521511519807</v>
      </c>
      <c r="R29">
        <v>214.4</v>
      </c>
      <c r="S29">
        <v>-1.6694184553292912</v>
      </c>
      <c r="T29">
        <v>-7.2880346968279675</v>
      </c>
      <c r="U29">
        <v>43.7</v>
      </c>
      <c r="V29">
        <v>-2.8888888888888826</v>
      </c>
      <c r="W29">
        <v>58.6</v>
      </c>
      <c r="X29">
        <v>12.476007677543185</v>
      </c>
      <c r="Y29">
        <v>194.1</v>
      </c>
      <c r="Z29">
        <v>-3.528827037773357</v>
      </c>
      <c r="AA29">
        <v>-7.3664825046040523</v>
      </c>
      <c r="AB29">
        <v>-14.077025232403722</v>
      </c>
      <c r="AC29">
        <v>54.7</v>
      </c>
      <c r="AD29">
        <v>10.953346855983785</v>
      </c>
      <c r="AE29">
        <v>3.9</v>
      </c>
      <c r="AF29">
        <v>-23.529411764705877</v>
      </c>
      <c r="AG29">
        <v>-38.55421686746989</v>
      </c>
      <c r="AH29">
        <v>4</v>
      </c>
      <c r="AI29">
        <v>42.857142857142868</v>
      </c>
      <c r="AJ29" s="2">
        <v>51.7</v>
      </c>
      <c r="AK29" s="9">
        <f t="shared" si="1"/>
        <v>9.9251295834133231</v>
      </c>
      <c r="AL29" s="2">
        <v>29.1</v>
      </c>
      <c r="AM29" s="2">
        <v>19.3</v>
      </c>
      <c r="AN29">
        <v>5748.6</v>
      </c>
      <c r="AO29">
        <v>-6.0161070402087367</v>
      </c>
      <c r="AP29">
        <v>2868.63</v>
      </c>
      <c r="AQ29">
        <v>-9.5226380281023815</v>
      </c>
      <c r="AR29">
        <v>520.9</v>
      </c>
      <c r="AS29">
        <v>1.3621327106440941</v>
      </c>
      <c r="AT29">
        <v>508.4</v>
      </c>
      <c r="AU29">
        <v>1.3354594379111</v>
      </c>
      <c r="AV29">
        <v>12.5</v>
      </c>
      <c r="AW29">
        <f t="shared" si="2"/>
        <v>2.3996928393165677</v>
      </c>
      <c r="AX29">
        <v>2.3740027242654214</v>
      </c>
      <c r="AY29">
        <v>2.4590163934426288</v>
      </c>
      <c r="AZ29">
        <v>-15.277777777777786</v>
      </c>
      <c r="BA29">
        <v>671005</v>
      </c>
      <c r="BB29">
        <v>59.57</v>
      </c>
      <c r="BC29">
        <v>399717.67849999998</v>
      </c>
      <c r="BD29">
        <f t="shared" si="3"/>
        <v>-12.587468940264678</v>
      </c>
      <c r="BE29">
        <v>38.7376</v>
      </c>
      <c r="BF29">
        <f t="shared" si="4"/>
        <v>61.2624</v>
      </c>
      <c r="BG29">
        <v>-12.2</v>
      </c>
      <c r="BH29">
        <v>1</v>
      </c>
    </row>
    <row r="30" spans="1:60" x14ac:dyDescent="0.2">
      <c r="A30" t="s">
        <v>75</v>
      </c>
      <c r="B30">
        <v>1</v>
      </c>
      <c r="C30" t="s">
        <v>63</v>
      </c>
      <c r="D30">
        <v>1</v>
      </c>
      <c r="E30">
        <v>14</v>
      </c>
      <c r="F30">
        <v>2009</v>
      </c>
      <c r="G30">
        <f t="shared" si="0"/>
        <v>0</v>
      </c>
      <c r="H30" s="1">
        <v>3.97</v>
      </c>
      <c r="I30">
        <v>47871</v>
      </c>
      <c r="K30">
        <v>2.8946999999999998</v>
      </c>
      <c r="L30">
        <v>0</v>
      </c>
      <c r="M30">
        <v>1</v>
      </c>
      <c r="N30">
        <v>0</v>
      </c>
      <c r="O30">
        <v>32439.07</v>
      </c>
      <c r="P30">
        <v>-2.5983915062401493</v>
      </c>
      <c r="Q30">
        <v>4.2342233788345096</v>
      </c>
      <c r="R30">
        <v>782.86</v>
      </c>
      <c r="S30">
        <v>-2.4449207456883664</v>
      </c>
      <c r="T30">
        <v>0.52864981334402672</v>
      </c>
      <c r="U30">
        <v>42.5</v>
      </c>
      <c r="V30">
        <v>0.71090047393364253</v>
      </c>
      <c r="W30">
        <v>114.4</v>
      </c>
      <c r="X30">
        <v>10.74540174249759</v>
      </c>
      <c r="Y30">
        <v>694.4</v>
      </c>
      <c r="Z30">
        <v>-2.8811188811188844</v>
      </c>
      <c r="AA30">
        <v>-0.36231884057971331</v>
      </c>
      <c r="AB30">
        <v>-2.8811188811188844</v>
      </c>
      <c r="AC30">
        <v>74.900000000000006</v>
      </c>
      <c r="AD30">
        <v>13.829787234042568</v>
      </c>
      <c r="AE30">
        <v>46.5</v>
      </c>
      <c r="AF30">
        <v>2.197802197802198</v>
      </c>
      <c r="AG30">
        <v>9.9033816425120804</v>
      </c>
      <c r="AH30">
        <v>8.1999999999999993</v>
      </c>
      <c r="AI30">
        <v>90.697674418604635</v>
      </c>
      <c r="AJ30" s="2">
        <v>40.6</v>
      </c>
      <c r="AK30" s="9">
        <f t="shared" si="1"/>
        <v>2.4943171346071145</v>
      </c>
      <c r="AL30" s="2">
        <v>35.4</v>
      </c>
      <c r="AM30" s="2">
        <v>24</v>
      </c>
      <c r="AN30">
        <v>24930.11</v>
      </c>
      <c r="AO30">
        <v>2.1305159145515939</v>
      </c>
      <c r="AP30">
        <v>12046.8</v>
      </c>
      <c r="AQ30">
        <v>1.6067407201234787</v>
      </c>
      <c r="AR30">
        <v>1627.7</v>
      </c>
      <c r="AS30">
        <v>3.6875422530891551E-2</v>
      </c>
      <c r="AT30">
        <v>1548.3</v>
      </c>
      <c r="AU30">
        <v>-0.45007394071883239</v>
      </c>
      <c r="AV30">
        <v>79</v>
      </c>
      <c r="AW30">
        <f t="shared" si="2"/>
        <v>4.8534742274374887</v>
      </c>
      <c r="AX30">
        <v>4.4004670886853905</v>
      </c>
      <c r="AY30">
        <v>10.335195530726265</v>
      </c>
      <c r="AZ30">
        <v>12.225705329153602</v>
      </c>
      <c r="BA30">
        <v>1653006</v>
      </c>
      <c r="BB30">
        <v>75.27</v>
      </c>
      <c r="BC30">
        <v>1244217.6161999998</v>
      </c>
      <c r="BE30">
        <v>29.7148</v>
      </c>
      <c r="BF30">
        <f t="shared" si="4"/>
        <v>70.285200000000003</v>
      </c>
      <c r="BG30">
        <v>-1.5</v>
      </c>
      <c r="BH30">
        <v>1</v>
      </c>
    </row>
    <row r="31" spans="1:60" x14ac:dyDescent="0.2">
      <c r="A31" t="s">
        <v>75</v>
      </c>
      <c r="B31">
        <v>1</v>
      </c>
      <c r="C31" t="s">
        <v>63</v>
      </c>
      <c r="D31">
        <v>1</v>
      </c>
      <c r="E31">
        <v>14</v>
      </c>
      <c r="F31">
        <v>2012</v>
      </c>
      <c r="G31">
        <f t="shared" si="0"/>
        <v>1</v>
      </c>
      <c r="H31" s="1">
        <v>13.64</v>
      </c>
      <c r="I31">
        <v>150188</v>
      </c>
      <c r="J31">
        <v>213.73482901965698</v>
      </c>
      <c r="K31">
        <v>2.8946999999999998</v>
      </c>
      <c r="L31">
        <v>0</v>
      </c>
      <c r="M31">
        <v>1</v>
      </c>
      <c r="N31">
        <v>1</v>
      </c>
      <c r="O31">
        <v>25807.040000000001</v>
      </c>
      <c r="P31">
        <v>-8.1323743260873762</v>
      </c>
      <c r="Q31">
        <v>-7.4348240699673758</v>
      </c>
      <c r="R31">
        <v>647.95000000000005</v>
      </c>
      <c r="S31">
        <v>-7.0679689628960274</v>
      </c>
      <c r="T31">
        <v>-8.624711679597393</v>
      </c>
      <c r="U31">
        <v>41.9</v>
      </c>
      <c r="V31">
        <v>-0.23809523809524147</v>
      </c>
      <c r="W31">
        <v>272.2</v>
      </c>
      <c r="X31">
        <v>36.852689793866254</v>
      </c>
      <c r="Y31">
        <v>567.1</v>
      </c>
      <c r="Z31">
        <v>-8.1916788084830845</v>
      </c>
      <c r="AA31">
        <v>-8.7861783815711743</v>
      </c>
      <c r="AB31">
        <v>-20.685314685314683</v>
      </c>
      <c r="AC31">
        <v>192.2</v>
      </c>
      <c r="AD31">
        <v>30.216802168021676</v>
      </c>
      <c r="AE31">
        <v>23.3</v>
      </c>
      <c r="AF31">
        <v>-28.307692307692303</v>
      </c>
      <c r="AG31">
        <v>-13.33333333</v>
      </c>
      <c r="AH31">
        <v>17.2</v>
      </c>
      <c r="AI31">
        <v>38.709677419354826</v>
      </c>
      <c r="AJ31" s="2">
        <v>35.6</v>
      </c>
      <c r="AK31" s="9">
        <f t="shared" si="1"/>
        <v>2.2121419250605854</v>
      </c>
      <c r="AL31" s="2">
        <v>37.299999999999997</v>
      </c>
      <c r="AM31" s="2">
        <v>27.1</v>
      </c>
      <c r="AN31">
        <v>19906.060000000001</v>
      </c>
      <c r="AO31">
        <v>-5.4387517534821423</v>
      </c>
      <c r="AP31">
        <v>9309.74</v>
      </c>
      <c r="AQ31">
        <v>-10.177614015385053</v>
      </c>
      <c r="AR31">
        <v>1609.3</v>
      </c>
      <c r="AS31">
        <v>-0.45772252118513579</v>
      </c>
      <c r="AT31">
        <v>1546.8</v>
      </c>
      <c r="AU31">
        <v>-1.9391118867555721E-2</v>
      </c>
      <c r="AV31">
        <v>62.6</v>
      </c>
      <c r="AW31">
        <f t="shared" si="2"/>
        <v>3.8898900142919284</v>
      </c>
      <c r="AX31">
        <v>4.2988804354549393</v>
      </c>
      <c r="AY31">
        <v>-9.9280575539568332</v>
      </c>
      <c r="AZ31">
        <v>-3.8727524204702588</v>
      </c>
      <c r="BA31">
        <v>1661616</v>
      </c>
      <c r="BB31">
        <v>68.06</v>
      </c>
      <c r="BC31">
        <v>1130895.8496000001</v>
      </c>
      <c r="BD31">
        <f t="shared" si="3"/>
        <v>-9.1078735041623151</v>
      </c>
      <c r="BE31">
        <v>29.7288</v>
      </c>
      <c r="BF31">
        <f t="shared" si="4"/>
        <v>70.271199999999993</v>
      </c>
      <c r="BG31">
        <v>-12.2</v>
      </c>
      <c r="BH31">
        <v>0</v>
      </c>
    </row>
    <row r="32" spans="1:60" x14ac:dyDescent="0.2">
      <c r="A32" t="s">
        <v>75</v>
      </c>
      <c r="B32">
        <v>1</v>
      </c>
      <c r="C32" t="s">
        <v>64</v>
      </c>
      <c r="D32">
        <v>2</v>
      </c>
      <c r="E32">
        <v>15</v>
      </c>
      <c r="F32">
        <v>2009</v>
      </c>
      <c r="G32">
        <f t="shared" si="0"/>
        <v>0</v>
      </c>
      <c r="H32" s="1">
        <v>3.21</v>
      </c>
      <c r="I32">
        <v>7341</v>
      </c>
      <c r="K32">
        <v>2.8946999999999998</v>
      </c>
      <c r="L32">
        <v>0</v>
      </c>
      <c r="M32">
        <v>1</v>
      </c>
      <c r="N32">
        <v>0</v>
      </c>
      <c r="O32">
        <v>5038.6000000000004</v>
      </c>
      <c r="P32">
        <v>4.9365103497397866</v>
      </c>
      <c r="Q32">
        <v>-3.560467900153458</v>
      </c>
      <c r="R32">
        <v>110.27</v>
      </c>
      <c r="S32">
        <v>1.6781927155371075</v>
      </c>
      <c r="T32">
        <v>2.4272761616924892</v>
      </c>
      <c r="U32">
        <v>41.7</v>
      </c>
      <c r="V32">
        <v>-0.71428571428570753</v>
      </c>
      <c r="W32">
        <v>15.1</v>
      </c>
      <c r="X32">
        <v>1.342281879194626</v>
      </c>
      <c r="Y32">
        <v>103</v>
      </c>
      <c r="Z32">
        <v>0.78277886497064297</v>
      </c>
      <c r="AA32">
        <v>0.88845014807503031</v>
      </c>
      <c r="AB32">
        <v>0.78277886497064297</v>
      </c>
      <c r="AC32">
        <v>14.7</v>
      </c>
      <c r="AD32">
        <v>2.0833333333333259</v>
      </c>
      <c r="AE32">
        <v>3.4</v>
      </c>
      <c r="AF32">
        <v>61.904761904761891</v>
      </c>
      <c r="AG32">
        <v>23.529411764705891</v>
      </c>
      <c r="AJ32" s="2">
        <v>47.9</v>
      </c>
      <c r="AK32" s="9">
        <f t="shared" si="1"/>
        <v>19.744435284418795</v>
      </c>
      <c r="AL32" s="2">
        <v>34.799999999999997</v>
      </c>
      <c r="AM32" s="2">
        <v>17.3</v>
      </c>
      <c r="AN32">
        <v>3851.96</v>
      </c>
      <c r="AO32">
        <v>3.0986111520024404</v>
      </c>
      <c r="AP32">
        <v>1912.18</v>
      </c>
      <c r="AQ32">
        <v>8.916406552596202</v>
      </c>
      <c r="AR32">
        <v>242.6</v>
      </c>
      <c r="AS32">
        <v>-0.41050903119868637</v>
      </c>
      <c r="AT32">
        <v>236.1</v>
      </c>
      <c r="AU32">
        <v>-1.2133891213389145</v>
      </c>
      <c r="AV32">
        <v>6.4</v>
      </c>
      <c r="AW32">
        <f t="shared" si="2"/>
        <v>2.6380873866446826</v>
      </c>
      <c r="AX32">
        <v>1.683087027914614</v>
      </c>
      <c r="AY32">
        <v>56.097560975609774</v>
      </c>
      <c r="AZ32">
        <v>13.888888888888877</v>
      </c>
      <c r="BA32">
        <v>361781</v>
      </c>
      <c r="BB32">
        <v>65</v>
      </c>
      <c r="BC32">
        <v>235157.65</v>
      </c>
      <c r="BE32">
        <v>37.310299999999998</v>
      </c>
      <c r="BF32">
        <f t="shared" si="4"/>
        <v>62.689700000000002</v>
      </c>
      <c r="BG32">
        <v>-1.5</v>
      </c>
      <c r="BH32">
        <v>1</v>
      </c>
    </row>
    <row r="33" spans="1:60" x14ac:dyDescent="0.2">
      <c r="A33" t="s">
        <v>75</v>
      </c>
      <c r="B33">
        <v>1</v>
      </c>
      <c r="C33" t="s">
        <v>64</v>
      </c>
      <c r="D33">
        <v>2</v>
      </c>
      <c r="E33">
        <v>15</v>
      </c>
      <c r="F33">
        <v>2012</v>
      </c>
      <c r="G33">
        <f t="shared" si="0"/>
        <v>1</v>
      </c>
      <c r="H33" s="1">
        <v>13.42</v>
      </c>
      <c r="I33">
        <v>26746</v>
      </c>
      <c r="J33">
        <v>264.33728374880809</v>
      </c>
      <c r="K33">
        <v>2.8946999999999998</v>
      </c>
      <c r="L33">
        <v>0</v>
      </c>
      <c r="M33">
        <v>1</v>
      </c>
      <c r="N33">
        <v>1</v>
      </c>
      <c r="O33">
        <v>4724.1499999999996</v>
      </c>
      <c r="P33">
        <v>-1.9670300937550576</v>
      </c>
      <c r="Q33">
        <v>-3.2518154313167726</v>
      </c>
      <c r="R33">
        <v>91.77</v>
      </c>
      <c r="S33">
        <v>-6.917537275585766</v>
      </c>
      <c r="T33">
        <v>-5.7366861076584756</v>
      </c>
      <c r="U33">
        <v>41.8</v>
      </c>
      <c r="V33">
        <v>0.48076923076922051</v>
      </c>
      <c r="W33">
        <v>33.9</v>
      </c>
      <c r="X33">
        <v>25.092250922509216</v>
      </c>
      <c r="Y33">
        <v>78.400000000000006</v>
      </c>
      <c r="Z33">
        <v>-11.111111111111109</v>
      </c>
      <c r="AA33">
        <v>-9.4455852156057514</v>
      </c>
      <c r="AB33">
        <v>-23.287671232876708</v>
      </c>
      <c r="AC33">
        <v>32.6</v>
      </c>
      <c r="AD33">
        <v>25.868725868725878</v>
      </c>
      <c r="AE33">
        <v>2</v>
      </c>
      <c r="AF33">
        <v>-13.043478260869559</v>
      </c>
      <c r="AG33">
        <v>-11.538461538461549</v>
      </c>
      <c r="AH33">
        <v>1.3</v>
      </c>
      <c r="AJ33" s="2">
        <v>45.3</v>
      </c>
      <c r="AK33" s="9">
        <f t="shared" si="1"/>
        <v>18.765534382767189</v>
      </c>
      <c r="AL33" s="2">
        <v>36.9</v>
      </c>
      <c r="AM33" s="2">
        <v>17.8</v>
      </c>
      <c r="AN33">
        <v>3093.85</v>
      </c>
      <c r="AO33">
        <v>-8.2656806874180901</v>
      </c>
      <c r="AP33">
        <v>1685.34</v>
      </c>
      <c r="AQ33">
        <v>-9.0848280512474755</v>
      </c>
      <c r="AR33">
        <v>241.4</v>
      </c>
      <c r="AS33">
        <v>0.12442969722107482</v>
      </c>
      <c r="AT33">
        <v>235.7</v>
      </c>
      <c r="AU33">
        <v>-0.12711864406780143</v>
      </c>
      <c r="AV33">
        <v>5.7</v>
      </c>
      <c r="AW33">
        <f t="shared" si="2"/>
        <v>2.3612261806130901</v>
      </c>
      <c r="AX33">
        <v>2.1153048527581912</v>
      </c>
      <c r="AY33">
        <v>11.764705882352953</v>
      </c>
      <c r="AZ33">
        <v>-19.047619047619051</v>
      </c>
      <c r="BA33">
        <v>365142</v>
      </c>
      <c r="BB33">
        <v>56.09</v>
      </c>
      <c r="BC33">
        <v>204808.14780000004</v>
      </c>
      <c r="BD33">
        <f t="shared" si="3"/>
        <v>-12.906023767459812</v>
      </c>
      <c r="BE33">
        <v>37.321100000000001</v>
      </c>
      <c r="BF33">
        <f t="shared" si="4"/>
        <v>62.678899999999999</v>
      </c>
      <c r="BG33">
        <v>-12.2</v>
      </c>
      <c r="BH33">
        <v>0</v>
      </c>
    </row>
    <row r="34" spans="1:60" x14ac:dyDescent="0.2">
      <c r="A34" t="s">
        <v>75</v>
      </c>
      <c r="B34">
        <v>1</v>
      </c>
      <c r="C34" t="s">
        <v>65</v>
      </c>
      <c r="D34">
        <v>3</v>
      </c>
      <c r="E34">
        <v>16</v>
      </c>
      <c r="F34">
        <v>2009</v>
      </c>
      <c r="G34">
        <f t="shared" si="0"/>
        <v>0</v>
      </c>
      <c r="H34" s="1">
        <v>3.63</v>
      </c>
      <c r="I34">
        <v>19332</v>
      </c>
      <c r="K34">
        <v>2.8946999999999998</v>
      </c>
      <c r="L34">
        <v>0</v>
      </c>
      <c r="M34">
        <v>1</v>
      </c>
      <c r="N34">
        <v>0</v>
      </c>
      <c r="O34">
        <v>11814.34</v>
      </c>
      <c r="P34">
        <v>-3.0520413547377521</v>
      </c>
      <c r="Q34">
        <v>3.6935212130494688</v>
      </c>
      <c r="R34">
        <v>314.24</v>
      </c>
      <c r="S34">
        <v>-0.88004289814842884</v>
      </c>
      <c r="T34">
        <v>0.8750159093801706</v>
      </c>
      <c r="U34">
        <v>42</v>
      </c>
      <c r="V34">
        <v>-0.94339622641509102</v>
      </c>
      <c r="W34">
        <v>30.9</v>
      </c>
      <c r="X34">
        <v>11.552346570397111</v>
      </c>
      <c r="Y34">
        <v>290.60000000000002</v>
      </c>
      <c r="Z34">
        <v>-0.44535799931481829</v>
      </c>
      <c r="AA34">
        <v>0.58580289455547507</v>
      </c>
      <c r="AB34">
        <v>-0.44535799931481829</v>
      </c>
      <c r="AC34">
        <v>28.8</v>
      </c>
      <c r="AD34">
        <v>10.344827586206893</v>
      </c>
      <c r="AE34">
        <v>13.7</v>
      </c>
      <c r="AF34">
        <v>13.223140495867767</v>
      </c>
      <c r="AG34">
        <v>4.3103448275862073</v>
      </c>
      <c r="AH34">
        <v>2.1</v>
      </c>
      <c r="AI34">
        <v>31.25</v>
      </c>
      <c r="AJ34" s="2">
        <v>40.6</v>
      </c>
      <c r="AK34" s="9">
        <f t="shared" si="1"/>
        <v>6.4108637296699831</v>
      </c>
      <c r="AL34" s="2">
        <v>35.5</v>
      </c>
      <c r="AM34" s="2">
        <v>23.9</v>
      </c>
      <c r="AN34">
        <v>10136.77</v>
      </c>
      <c r="AO34">
        <v>-2.5690932193778107</v>
      </c>
      <c r="AP34">
        <v>4372.1899999999996</v>
      </c>
      <c r="AQ34">
        <v>1.8856888520181474</v>
      </c>
      <c r="AR34">
        <v>633.29999999999995</v>
      </c>
      <c r="AS34">
        <v>-0.17339218158890649</v>
      </c>
      <c r="AT34">
        <v>609.70000000000005</v>
      </c>
      <c r="AU34">
        <v>-0.37581699346404485</v>
      </c>
      <c r="AV34">
        <v>23.6</v>
      </c>
      <c r="AW34">
        <f t="shared" si="2"/>
        <v>3.7265119216800886</v>
      </c>
      <c r="AX34">
        <v>3.5308953341740228</v>
      </c>
      <c r="AY34">
        <v>5.3571428571428701</v>
      </c>
      <c r="AZ34">
        <v>6.6666666666666599</v>
      </c>
      <c r="BA34">
        <v>725302</v>
      </c>
      <c r="BB34">
        <v>75.39</v>
      </c>
      <c r="BC34">
        <v>546805.17780000006</v>
      </c>
      <c r="BE34">
        <v>31.155799999999999</v>
      </c>
      <c r="BF34">
        <f t="shared" si="4"/>
        <v>68.844200000000001</v>
      </c>
      <c r="BG34">
        <v>-1.5</v>
      </c>
      <c r="BH34">
        <v>1</v>
      </c>
    </row>
    <row r="35" spans="1:60" x14ac:dyDescent="0.2">
      <c r="A35" t="s">
        <v>75</v>
      </c>
      <c r="B35">
        <v>1</v>
      </c>
      <c r="C35" t="s">
        <v>65</v>
      </c>
      <c r="D35">
        <v>3</v>
      </c>
      <c r="E35">
        <v>16</v>
      </c>
      <c r="F35">
        <v>2012</v>
      </c>
      <c r="G35">
        <f t="shared" si="0"/>
        <v>1</v>
      </c>
      <c r="H35" s="1">
        <v>14.68</v>
      </c>
      <c r="I35">
        <v>69503</v>
      </c>
      <c r="J35">
        <v>259.52307055659008</v>
      </c>
      <c r="K35">
        <v>2.8946999999999998</v>
      </c>
      <c r="L35">
        <v>0</v>
      </c>
      <c r="M35">
        <v>1</v>
      </c>
      <c r="N35">
        <v>1</v>
      </c>
      <c r="O35">
        <v>9516.7900000000009</v>
      </c>
      <c r="P35">
        <v>-4.3843318259408735</v>
      </c>
      <c r="Q35">
        <v>-8.1415996175477652</v>
      </c>
      <c r="R35">
        <v>275.08</v>
      </c>
      <c r="S35">
        <v>-5.3146082885859833</v>
      </c>
      <c r="T35">
        <v>-5.6906346372342247</v>
      </c>
      <c r="U35">
        <v>42.7</v>
      </c>
      <c r="V35">
        <v>1.1848341232227488</v>
      </c>
      <c r="W35">
        <v>72.3</v>
      </c>
      <c r="X35">
        <v>33.641404805914966</v>
      </c>
      <c r="Y35">
        <v>238</v>
      </c>
      <c r="Z35">
        <v>-6.5934065934065975</v>
      </c>
      <c r="AA35">
        <v>-8.7392550143266394</v>
      </c>
      <c r="AB35">
        <v>-18.465227817745799</v>
      </c>
      <c r="AC35">
        <v>68.099999999999994</v>
      </c>
      <c r="AD35">
        <v>35.387673956262425</v>
      </c>
      <c r="AE35">
        <v>9.5</v>
      </c>
      <c r="AF35">
        <v>-24.603174603174601</v>
      </c>
      <c r="AG35">
        <v>-10.000000000000002</v>
      </c>
      <c r="AH35">
        <v>4.3</v>
      </c>
      <c r="AI35">
        <v>10.256410256410255</v>
      </c>
      <c r="AJ35" s="2">
        <v>35.6</v>
      </c>
      <c r="AK35" s="9">
        <f t="shared" si="1"/>
        <v>5.6714991237852477</v>
      </c>
      <c r="AL35" s="2">
        <v>38.4</v>
      </c>
      <c r="AM35" s="2">
        <v>23.8</v>
      </c>
      <c r="AN35">
        <v>7613.03</v>
      </c>
      <c r="AO35">
        <v>-7.6662316618800084</v>
      </c>
      <c r="AP35">
        <v>3362.62</v>
      </c>
      <c r="AQ35">
        <v>-6.4074837941121636</v>
      </c>
      <c r="AR35">
        <v>627.70000000000005</v>
      </c>
      <c r="AS35">
        <v>-0.28594122319300308</v>
      </c>
      <c r="AT35">
        <v>605.79999999999995</v>
      </c>
      <c r="AU35">
        <v>9.9140779907453569E-2</v>
      </c>
      <c r="AV35">
        <v>21.9</v>
      </c>
      <c r="AW35">
        <f t="shared" si="2"/>
        <v>3.4889278317667674</v>
      </c>
      <c r="AX35">
        <v>3.8602065131056396</v>
      </c>
      <c r="AY35">
        <v>-9.8765432098765515</v>
      </c>
      <c r="AZ35">
        <v>-5.8139534883720927</v>
      </c>
      <c r="BA35">
        <v>722237</v>
      </c>
      <c r="BB35">
        <v>67.239999999999995</v>
      </c>
      <c r="BC35">
        <v>485632.15879999998</v>
      </c>
      <c r="BD35">
        <f t="shared" si="3"/>
        <v>-11.18735181808662</v>
      </c>
      <c r="BE35">
        <v>31.150600000000001</v>
      </c>
      <c r="BF35">
        <f t="shared" si="4"/>
        <v>68.849400000000003</v>
      </c>
      <c r="BG35">
        <v>-12.2</v>
      </c>
      <c r="BH35">
        <v>0</v>
      </c>
    </row>
    <row r="36" spans="1:60" x14ac:dyDescent="0.2">
      <c r="A36" t="s">
        <v>75</v>
      </c>
      <c r="B36">
        <v>1</v>
      </c>
      <c r="C36" t="s">
        <v>66</v>
      </c>
      <c r="D36">
        <v>4</v>
      </c>
      <c r="E36">
        <v>17</v>
      </c>
      <c r="F36">
        <v>2009</v>
      </c>
      <c r="G36">
        <f t="shared" si="0"/>
        <v>0</v>
      </c>
      <c r="H36" s="3">
        <v>4.46</v>
      </c>
      <c r="I36" s="4">
        <v>11791</v>
      </c>
      <c r="K36">
        <v>2.8946999999999998</v>
      </c>
      <c r="L36">
        <v>0</v>
      </c>
      <c r="M36">
        <v>1</v>
      </c>
      <c r="N36">
        <v>0</v>
      </c>
      <c r="O36" s="5">
        <v>5024.51</v>
      </c>
      <c r="P36" s="6">
        <v>-2.5861300141530359</v>
      </c>
      <c r="Q36">
        <v>2.5710882331300295</v>
      </c>
      <c r="R36" s="5">
        <v>142.22999999999999</v>
      </c>
      <c r="S36" s="6">
        <v>1.687281046686198</v>
      </c>
      <c r="T36">
        <v>0.44524236983842336</v>
      </c>
      <c r="U36" s="7">
        <v>42.3</v>
      </c>
      <c r="V36" s="6">
        <v>-1.3986013986014019</v>
      </c>
      <c r="W36" s="7">
        <v>17</v>
      </c>
      <c r="X36" s="6">
        <v>15.646258503401365</v>
      </c>
      <c r="Y36" s="7">
        <v>128.6</v>
      </c>
      <c r="Z36" s="6">
        <v>-0.61823802163833952</v>
      </c>
      <c r="AA36">
        <v>1.4106583072100403</v>
      </c>
      <c r="AB36">
        <v>-0.61823802163833952</v>
      </c>
      <c r="AC36" s="6">
        <v>16.100000000000001</v>
      </c>
      <c r="AD36" s="6">
        <v>14.184397163120579</v>
      </c>
      <c r="AE36" s="6">
        <v>6.6</v>
      </c>
      <c r="AF36" s="6">
        <v>26.923076923076913</v>
      </c>
      <c r="AG36">
        <v>-1.886792452830182</v>
      </c>
      <c r="AH36" s="6"/>
      <c r="AI36" s="6"/>
      <c r="AJ36" s="7">
        <v>48.3</v>
      </c>
      <c r="AK36" s="9">
        <f t="shared" si="1"/>
        <v>16.208053691275168</v>
      </c>
      <c r="AL36" s="7">
        <v>32.700000000000003</v>
      </c>
      <c r="AM36" s="7">
        <v>19</v>
      </c>
      <c r="AN36" s="6">
        <v>4518.68</v>
      </c>
      <c r="AO36" s="6">
        <v>5.4052288801388455</v>
      </c>
      <c r="AP36" s="6">
        <v>1813.64</v>
      </c>
      <c r="AQ36" s="6">
        <v>0.24430417527995893</v>
      </c>
      <c r="AR36" s="6">
        <v>298</v>
      </c>
      <c r="AS36" s="6">
        <v>-6.7069081153584384E-2</v>
      </c>
      <c r="AT36" s="6">
        <v>286.89999999999998</v>
      </c>
      <c r="AU36" s="6">
        <v>-0.82958866228829387</v>
      </c>
      <c r="AV36" s="6">
        <v>11.1</v>
      </c>
      <c r="AW36">
        <f t="shared" si="2"/>
        <v>3.7248322147651005</v>
      </c>
      <c r="AX36">
        <v>2.9510395707578811</v>
      </c>
      <c r="AY36" s="6">
        <v>26.136363636363622</v>
      </c>
      <c r="AZ36">
        <v>-98.232931726907637</v>
      </c>
      <c r="BA36" s="6">
        <v>391518</v>
      </c>
      <c r="BB36" s="6">
        <v>69.27</v>
      </c>
      <c r="BC36" s="4">
        <v>271204.51860000001</v>
      </c>
      <c r="BE36" s="8">
        <v>35.578099999999999</v>
      </c>
      <c r="BF36">
        <f t="shared" si="4"/>
        <v>64.421899999999994</v>
      </c>
      <c r="BG36">
        <v>-1.5</v>
      </c>
      <c r="BH36">
        <v>1</v>
      </c>
    </row>
    <row r="37" spans="1:60" x14ac:dyDescent="0.2">
      <c r="A37" t="s">
        <v>75</v>
      </c>
      <c r="B37">
        <v>1</v>
      </c>
      <c r="C37" t="s">
        <v>66</v>
      </c>
      <c r="D37">
        <v>4</v>
      </c>
      <c r="E37">
        <v>17</v>
      </c>
      <c r="F37">
        <v>2012</v>
      </c>
      <c r="G37">
        <f t="shared" si="0"/>
        <v>1</v>
      </c>
      <c r="H37" s="1">
        <v>17.57</v>
      </c>
      <c r="I37">
        <v>40611</v>
      </c>
      <c r="J37">
        <v>244.42371300144177</v>
      </c>
      <c r="K37">
        <v>2.8946999999999998</v>
      </c>
      <c r="L37">
        <v>0</v>
      </c>
      <c r="M37">
        <v>1</v>
      </c>
      <c r="N37">
        <v>1</v>
      </c>
      <c r="O37">
        <v>4187.22</v>
      </c>
      <c r="P37">
        <v>-9.1955543507725608</v>
      </c>
      <c r="Q37">
        <v>-6.4683630315507576</v>
      </c>
      <c r="R37">
        <v>122.47</v>
      </c>
      <c r="S37">
        <v>-3.6200519398756548</v>
      </c>
      <c r="T37">
        <v>-4.3003464377165299</v>
      </c>
      <c r="U37">
        <v>41.8</v>
      </c>
      <c r="V37">
        <v>0.23980815347720458</v>
      </c>
      <c r="W37">
        <v>32.700000000000003</v>
      </c>
      <c r="X37">
        <v>37.394957983193287</v>
      </c>
      <c r="Y37">
        <v>106.3</v>
      </c>
      <c r="Z37">
        <v>-7.5652173913043494</v>
      </c>
      <c r="AA37">
        <v>-9.0189873417721547</v>
      </c>
      <c r="AB37">
        <v>-17.851622874806807</v>
      </c>
      <c r="AC37">
        <v>30.5</v>
      </c>
      <c r="AD37">
        <v>38.009049773755649</v>
      </c>
      <c r="AE37">
        <v>6.2</v>
      </c>
      <c r="AF37">
        <v>3.3333333333333361</v>
      </c>
      <c r="AG37">
        <v>-13.043478260869568</v>
      </c>
      <c r="AH37">
        <v>2.2000000000000002</v>
      </c>
      <c r="AI37">
        <v>29.411764705882366</v>
      </c>
      <c r="AJ37" s="2">
        <v>44</v>
      </c>
      <c r="AK37" s="9">
        <f t="shared" si="1"/>
        <v>14.784946236559138</v>
      </c>
      <c r="AL37" s="2">
        <v>32.700000000000003</v>
      </c>
      <c r="AM37" s="2">
        <v>23.3</v>
      </c>
      <c r="AN37">
        <v>3644.22</v>
      </c>
      <c r="AO37">
        <v>-6.5706792188713896</v>
      </c>
      <c r="AP37">
        <v>1459.7</v>
      </c>
      <c r="AQ37">
        <v>-12.754245139233387</v>
      </c>
      <c r="AR37">
        <v>297.60000000000002</v>
      </c>
      <c r="AS37">
        <v>0.10090817356206234</v>
      </c>
      <c r="AT37">
        <v>285.3</v>
      </c>
      <c r="AU37">
        <v>-0.17494751574527642</v>
      </c>
      <c r="AV37">
        <v>12.3</v>
      </c>
      <c r="AW37">
        <f t="shared" si="2"/>
        <v>4.133064516129032</v>
      </c>
      <c r="AX37">
        <v>3.8345105953582239</v>
      </c>
      <c r="AY37">
        <v>7.8947368421052655</v>
      </c>
      <c r="AZ37">
        <v>4.5871559633027523</v>
      </c>
      <c r="BA37">
        <v>388804</v>
      </c>
      <c r="BB37">
        <v>61</v>
      </c>
      <c r="BC37">
        <v>237170.44</v>
      </c>
      <c r="BD37">
        <f t="shared" si="3"/>
        <v>-12.549229922749527</v>
      </c>
      <c r="BE37">
        <v>35.534100000000002</v>
      </c>
      <c r="BF37">
        <f t="shared" si="4"/>
        <v>64.465900000000005</v>
      </c>
      <c r="BG37">
        <v>-12.2</v>
      </c>
      <c r="BH37">
        <v>0</v>
      </c>
    </row>
    <row r="38" spans="1:60" x14ac:dyDescent="0.2">
      <c r="A38" t="s">
        <v>75</v>
      </c>
      <c r="B38">
        <v>1</v>
      </c>
      <c r="C38" t="s">
        <v>67</v>
      </c>
      <c r="D38">
        <v>5</v>
      </c>
      <c r="E38">
        <v>18</v>
      </c>
      <c r="F38">
        <v>2009</v>
      </c>
      <c r="G38">
        <f t="shared" si="0"/>
        <v>0</v>
      </c>
      <c r="H38" s="1">
        <v>4.28</v>
      </c>
      <c r="I38">
        <v>6112</v>
      </c>
      <c r="K38">
        <v>2.8946999999999998</v>
      </c>
      <c r="L38">
        <v>0</v>
      </c>
      <c r="M38">
        <v>1</v>
      </c>
      <c r="N38">
        <v>0</v>
      </c>
      <c r="O38">
        <v>4200.25</v>
      </c>
      <c r="P38">
        <v>-7.1189116753424297</v>
      </c>
      <c r="Q38">
        <v>5.5277343476536087</v>
      </c>
      <c r="R38">
        <v>96.7</v>
      </c>
      <c r="S38">
        <v>-3.101416313449926E-2</v>
      </c>
      <c r="T38">
        <v>5.6119663718746589</v>
      </c>
      <c r="U38">
        <v>43.4</v>
      </c>
      <c r="V38">
        <v>-0.45871559633028175</v>
      </c>
      <c r="W38">
        <v>9.1999999999999993</v>
      </c>
      <c r="X38">
        <v>14.999999999999991</v>
      </c>
      <c r="Y38">
        <v>78.900000000000006</v>
      </c>
      <c r="Z38">
        <v>-1.2515644555694618</v>
      </c>
      <c r="AA38">
        <v>6.5333333333333412</v>
      </c>
      <c r="AB38">
        <v>-1.2515644555694618</v>
      </c>
      <c r="AC38">
        <v>7.8</v>
      </c>
      <c r="AD38">
        <v>5.4054054054053973</v>
      </c>
      <c r="AE38">
        <v>8.8000000000000007</v>
      </c>
      <c r="AF38">
        <v>12.820512820512832</v>
      </c>
      <c r="AG38">
        <v>16.417910447761191</v>
      </c>
      <c r="AH38">
        <v>1.4</v>
      </c>
      <c r="AJ38" s="2">
        <v>55.1</v>
      </c>
      <c r="AK38" s="9">
        <f t="shared" si="1"/>
        <v>31.630309988518945</v>
      </c>
      <c r="AL38" s="2">
        <v>32.5</v>
      </c>
      <c r="AM38" s="2">
        <v>12.4</v>
      </c>
      <c r="AN38">
        <v>2666.78</v>
      </c>
      <c r="AO38">
        <v>2.9231505495862757</v>
      </c>
      <c r="AP38">
        <v>1443.23</v>
      </c>
      <c r="AQ38">
        <v>-1.0951131091481019</v>
      </c>
      <c r="AR38">
        <v>174.2</v>
      </c>
      <c r="AS38">
        <v>-0.11467889908257858</v>
      </c>
      <c r="AT38">
        <v>160.5</v>
      </c>
      <c r="AU38">
        <v>-1.5941140404659684</v>
      </c>
      <c r="AV38">
        <v>13.7</v>
      </c>
      <c r="AW38">
        <f t="shared" si="2"/>
        <v>7.8645235361653274</v>
      </c>
      <c r="AX38">
        <v>6.4220183486238529</v>
      </c>
      <c r="AY38">
        <v>22.321428571428573</v>
      </c>
      <c r="AZ38">
        <v>1.8181818181818117</v>
      </c>
      <c r="BA38">
        <v>239976</v>
      </c>
      <c r="BB38">
        <v>60.96</v>
      </c>
      <c r="BC38">
        <v>146289.36960000001</v>
      </c>
      <c r="BE38">
        <v>35.318600000000004</v>
      </c>
      <c r="BF38">
        <f t="shared" si="4"/>
        <v>64.681399999999996</v>
      </c>
      <c r="BG38">
        <v>-1.5</v>
      </c>
      <c r="BH38">
        <v>1</v>
      </c>
    </row>
    <row r="39" spans="1:60" x14ac:dyDescent="0.2">
      <c r="A39" t="s">
        <v>75</v>
      </c>
      <c r="B39">
        <v>1</v>
      </c>
      <c r="C39" t="s">
        <v>67</v>
      </c>
      <c r="D39">
        <v>5</v>
      </c>
      <c r="E39">
        <v>18</v>
      </c>
      <c r="F39">
        <v>2012</v>
      </c>
      <c r="G39">
        <f t="shared" si="0"/>
        <v>1</v>
      </c>
      <c r="H39" s="1">
        <v>18.149999999999999</v>
      </c>
      <c r="I39">
        <v>23046</v>
      </c>
      <c r="J39">
        <v>277.06151832460733</v>
      </c>
      <c r="K39">
        <v>2.8946999999999998</v>
      </c>
      <c r="L39">
        <v>0</v>
      </c>
      <c r="M39">
        <v>1</v>
      </c>
      <c r="N39">
        <v>1</v>
      </c>
      <c r="O39">
        <v>3259.88</v>
      </c>
      <c r="P39">
        <v>-6.3059023706054145</v>
      </c>
      <c r="Q39">
        <v>-12.851983027667705</v>
      </c>
      <c r="R39">
        <v>87.74</v>
      </c>
      <c r="S39">
        <v>1.2579342181188564</v>
      </c>
      <c r="T39">
        <v>-6.1111713078340015</v>
      </c>
      <c r="U39">
        <v>41.3</v>
      </c>
      <c r="V39">
        <v>-1.4319809069212446</v>
      </c>
      <c r="W39">
        <v>13.9</v>
      </c>
      <c r="X39">
        <v>4.5112781954887193</v>
      </c>
      <c r="Y39">
        <v>75.5</v>
      </c>
      <c r="Z39">
        <v>-1.1780104712041959</v>
      </c>
      <c r="AA39">
        <v>2.6881720430107525</v>
      </c>
      <c r="AB39">
        <v>-5.5068836045056386</v>
      </c>
      <c r="AC39">
        <v>12.3</v>
      </c>
      <c r="AD39">
        <v>5.1282051282051411</v>
      </c>
      <c r="AE39">
        <v>5</v>
      </c>
      <c r="AF39">
        <v>4.1666666666666705</v>
      </c>
      <c r="AG39">
        <v>-38.46153846153846</v>
      </c>
      <c r="AH39">
        <v>1.6</v>
      </c>
      <c r="AI39">
        <v>0</v>
      </c>
      <c r="AJ39" s="2">
        <v>47.8</v>
      </c>
      <c r="AK39" s="9">
        <f t="shared" si="1"/>
        <v>27.298686464877214</v>
      </c>
      <c r="AL39" s="2">
        <v>37.5</v>
      </c>
      <c r="AM39" s="2">
        <v>14.7</v>
      </c>
      <c r="AN39">
        <v>2323.5500000000002</v>
      </c>
      <c r="AO39">
        <v>-2.9849188322533147</v>
      </c>
      <c r="AP39">
        <v>1082.78</v>
      </c>
      <c r="AQ39">
        <v>-8.4291090532369299</v>
      </c>
      <c r="AR39">
        <v>175.1</v>
      </c>
      <c r="AS39">
        <v>0.51664753157290799</v>
      </c>
      <c r="AT39">
        <v>166</v>
      </c>
      <c r="AU39">
        <v>0.60606060606060608</v>
      </c>
      <c r="AV39">
        <v>9.1</v>
      </c>
      <c r="AW39">
        <f t="shared" si="2"/>
        <v>5.1970302684180467</v>
      </c>
      <c r="AX39">
        <v>5.2238805970149258</v>
      </c>
      <c r="AY39">
        <v>0</v>
      </c>
      <c r="AZ39">
        <v>-34.057971014492757</v>
      </c>
      <c r="BA39">
        <v>239236</v>
      </c>
      <c r="BB39">
        <v>54.38</v>
      </c>
      <c r="BC39">
        <v>130096.53680000002</v>
      </c>
      <c r="BD39">
        <f t="shared" si="3"/>
        <v>-11.069042709170297</v>
      </c>
      <c r="BE39">
        <v>35.299100000000003</v>
      </c>
      <c r="BF39">
        <f t="shared" si="4"/>
        <v>64.70089999999999</v>
      </c>
      <c r="BG39">
        <v>-12.2</v>
      </c>
      <c r="BH39">
        <v>1</v>
      </c>
    </row>
    <row r="40" spans="1:60" x14ac:dyDescent="0.2">
      <c r="A40" t="s">
        <v>75</v>
      </c>
      <c r="B40">
        <v>1</v>
      </c>
      <c r="C40" t="s">
        <v>68</v>
      </c>
      <c r="D40">
        <v>6</v>
      </c>
      <c r="E40">
        <v>19</v>
      </c>
      <c r="F40">
        <v>2009</v>
      </c>
      <c r="G40">
        <f t="shared" si="0"/>
        <v>0</v>
      </c>
      <c r="H40" s="1">
        <v>3.2</v>
      </c>
      <c r="I40">
        <v>15937</v>
      </c>
      <c r="K40">
        <v>2.8946999999999998</v>
      </c>
      <c r="L40">
        <v>0</v>
      </c>
      <c r="M40">
        <v>1</v>
      </c>
      <c r="N40">
        <v>0</v>
      </c>
      <c r="O40">
        <v>10889.66</v>
      </c>
      <c r="P40">
        <v>-4.1802136962338716</v>
      </c>
      <c r="Q40">
        <v>1.0766048126591941</v>
      </c>
      <c r="R40">
        <v>279.39999999999998</v>
      </c>
      <c r="S40">
        <v>-1.4948526300944893</v>
      </c>
      <c r="T40">
        <v>-0.10565612453335613</v>
      </c>
      <c r="U40">
        <v>43.1</v>
      </c>
      <c r="V40">
        <v>1.8912529550827526</v>
      </c>
      <c r="W40">
        <v>28.8</v>
      </c>
      <c r="X40">
        <v>-0.68965517241379071</v>
      </c>
      <c r="Y40">
        <v>255.6</v>
      </c>
      <c r="Z40">
        <v>0.27461749705766519</v>
      </c>
      <c r="AA40">
        <v>0.75098814229249233</v>
      </c>
      <c r="AB40">
        <v>0.27461749705766519</v>
      </c>
      <c r="AC40">
        <v>27.7</v>
      </c>
      <c r="AD40">
        <v>-1.773049645390071</v>
      </c>
      <c r="AE40">
        <v>10.5</v>
      </c>
      <c r="AF40">
        <v>7.1428571428571352</v>
      </c>
      <c r="AG40">
        <v>-10.091743119266052</v>
      </c>
      <c r="AJ40" s="2">
        <v>47.1</v>
      </c>
      <c r="AK40" s="9">
        <f t="shared" si="1"/>
        <v>7.9762912785774764</v>
      </c>
      <c r="AL40" s="2">
        <v>34.6</v>
      </c>
      <c r="AM40" s="2">
        <v>18.2</v>
      </c>
      <c r="AN40">
        <v>8776.52</v>
      </c>
      <c r="AO40">
        <v>-0.26239799263831176</v>
      </c>
      <c r="AP40">
        <v>3891.14</v>
      </c>
      <c r="AQ40">
        <v>0.30701969205228496</v>
      </c>
      <c r="AR40">
        <v>590.5</v>
      </c>
      <c r="AS40">
        <v>-0.23652644027707001</v>
      </c>
      <c r="AT40">
        <v>572.79999999999995</v>
      </c>
      <c r="AU40">
        <v>-0.38260869565218181</v>
      </c>
      <c r="AV40">
        <v>17.7</v>
      </c>
      <c r="AW40">
        <f t="shared" si="2"/>
        <v>2.9974597798475866</v>
      </c>
      <c r="AX40">
        <v>2.8552120290589622</v>
      </c>
      <c r="AY40">
        <v>4.7337278106508922</v>
      </c>
      <c r="AZ40">
        <v>-10.582010582010582</v>
      </c>
      <c r="BA40">
        <v>708842</v>
      </c>
      <c r="BB40">
        <v>71.930000000000007</v>
      </c>
      <c r="BC40">
        <v>509870.05060000002</v>
      </c>
      <c r="BE40">
        <v>36.057099999999998</v>
      </c>
      <c r="BF40">
        <f t="shared" si="4"/>
        <v>63.942900000000002</v>
      </c>
      <c r="BG40">
        <v>-1.5</v>
      </c>
      <c r="BH40">
        <v>1</v>
      </c>
    </row>
    <row r="41" spans="1:60" x14ac:dyDescent="0.2">
      <c r="A41" t="s">
        <v>75</v>
      </c>
      <c r="B41">
        <v>1</v>
      </c>
      <c r="C41" t="s">
        <v>68</v>
      </c>
      <c r="D41">
        <v>6</v>
      </c>
      <c r="E41">
        <v>19</v>
      </c>
      <c r="F41">
        <v>2012</v>
      </c>
      <c r="G41">
        <f t="shared" si="0"/>
        <v>1</v>
      </c>
      <c r="H41" s="1">
        <v>18.07</v>
      </c>
      <c r="I41">
        <v>79176</v>
      </c>
      <c r="J41">
        <v>396.80617431135096</v>
      </c>
      <c r="K41">
        <v>2.8946999999999998</v>
      </c>
      <c r="L41">
        <v>0</v>
      </c>
      <c r="M41">
        <v>1</v>
      </c>
      <c r="N41">
        <v>1</v>
      </c>
      <c r="O41">
        <v>8956.6</v>
      </c>
      <c r="P41">
        <v>-6.8045982752305711</v>
      </c>
      <c r="Q41">
        <v>-9.9408793043830279</v>
      </c>
      <c r="R41">
        <v>238.69</v>
      </c>
      <c r="S41">
        <v>-6.9579792624931871</v>
      </c>
      <c r="T41">
        <v>-6.5802410691526134</v>
      </c>
      <c r="U41">
        <v>43.2</v>
      </c>
      <c r="V41">
        <v>0.46511627906977404</v>
      </c>
      <c r="W41">
        <v>72.8</v>
      </c>
      <c r="X41">
        <v>43.025540275049117</v>
      </c>
      <c r="Y41">
        <v>202.6</v>
      </c>
      <c r="Z41">
        <v>-11.334792122538294</v>
      </c>
      <c r="AA41">
        <v>-8.9641434262948199</v>
      </c>
      <c r="AB41">
        <v>-20.517850137308752</v>
      </c>
      <c r="AC41">
        <v>68.900000000000006</v>
      </c>
      <c r="AD41">
        <v>44.142259414225961</v>
      </c>
      <c r="AE41">
        <v>9</v>
      </c>
      <c r="AF41">
        <v>-14.285714285714286</v>
      </c>
      <c r="AG41">
        <v>-7.8947368421052655</v>
      </c>
      <c r="AH41">
        <v>3.9</v>
      </c>
      <c r="AI41">
        <v>25.806451612903221</v>
      </c>
      <c r="AJ41" s="2">
        <v>44.9</v>
      </c>
      <c r="AK41" s="9">
        <f t="shared" si="1"/>
        <v>7.7762383096640111</v>
      </c>
      <c r="AL41" s="2">
        <v>34.5</v>
      </c>
      <c r="AM41" s="2">
        <v>20.6</v>
      </c>
      <c r="AN41">
        <v>6328.31</v>
      </c>
      <c r="AO41">
        <v>-10.759773920793299</v>
      </c>
      <c r="AP41">
        <v>3044.67</v>
      </c>
      <c r="AQ41">
        <v>-9.6169659475810647</v>
      </c>
      <c r="AR41">
        <v>577.4</v>
      </c>
      <c r="AS41">
        <v>-0.9435580717104135</v>
      </c>
      <c r="AT41">
        <v>558</v>
      </c>
      <c r="AU41">
        <v>-0.76471634358882357</v>
      </c>
      <c r="AV41">
        <v>19.2</v>
      </c>
      <c r="AW41">
        <f t="shared" si="2"/>
        <v>3.3252511257360582</v>
      </c>
      <c r="AX41">
        <v>3.5168982672842684</v>
      </c>
      <c r="AY41">
        <v>-6.3414634146341493</v>
      </c>
      <c r="AZ41">
        <v>-1.4423076923076956</v>
      </c>
      <c r="BA41">
        <v>704147</v>
      </c>
      <c r="BB41">
        <v>63.64</v>
      </c>
      <c r="BC41">
        <v>448119.1508</v>
      </c>
      <c r="BD41">
        <f t="shared" si="3"/>
        <v>-12.11110551155797</v>
      </c>
      <c r="BE41">
        <v>36.063299999999998</v>
      </c>
      <c r="BF41">
        <f t="shared" si="4"/>
        <v>63.936700000000002</v>
      </c>
      <c r="BG41">
        <v>-12.2</v>
      </c>
      <c r="BH41">
        <v>0</v>
      </c>
    </row>
    <row r="42" spans="1:60" x14ac:dyDescent="0.2">
      <c r="A42" t="s">
        <v>75</v>
      </c>
      <c r="B42">
        <v>1</v>
      </c>
      <c r="C42" t="s">
        <v>69</v>
      </c>
      <c r="D42">
        <v>7</v>
      </c>
      <c r="E42">
        <v>20</v>
      </c>
      <c r="F42">
        <v>2009</v>
      </c>
      <c r="G42">
        <f t="shared" si="0"/>
        <v>0</v>
      </c>
      <c r="H42" s="1">
        <v>3.47</v>
      </c>
      <c r="I42">
        <v>14121</v>
      </c>
      <c r="K42">
        <v>2.8946999999999998</v>
      </c>
      <c r="L42">
        <v>0</v>
      </c>
      <c r="M42">
        <v>1</v>
      </c>
      <c r="N42">
        <v>0</v>
      </c>
      <c r="O42">
        <v>10404.879999999999</v>
      </c>
      <c r="P42">
        <v>-4.3622529406303814</v>
      </c>
      <c r="Q42">
        <v>3.0011919560481592</v>
      </c>
      <c r="R42">
        <v>225.42</v>
      </c>
      <c r="S42">
        <v>-3.0409910103660462</v>
      </c>
      <c r="T42">
        <v>2.477189579935648</v>
      </c>
      <c r="U42">
        <v>43.2</v>
      </c>
      <c r="V42">
        <v>-0.46082949308754778</v>
      </c>
      <c r="W42">
        <v>25</v>
      </c>
      <c r="X42">
        <v>21.951219512195124</v>
      </c>
      <c r="Y42">
        <v>192.6</v>
      </c>
      <c r="Z42">
        <v>-4.3694141012909684</v>
      </c>
      <c r="AA42">
        <v>-1.9951338199513355</v>
      </c>
      <c r="AB42">
        <v>-4.3694141012909684</v>
      </c>
      <c r="AC42">
        <v>23</v>
      </c>
      <c r="AD42">
        <v>19.170984455958546</v>
      </c>
      <c r="AE42">
        <v>21.2</v>
      </c>
      <c r="AF42">
        <v>9.2783505154639219</v>
      </c>
      <c r="AG42">
        <v>15.476190476190462</v>
      </c>
      <c r="AH42">
        <v>2.1</v>
      </c>
      <c r="AJ42" s="2">
        <v>49.4</v>
      </c>
      <c r="AK42" s="9">
        <f t="shared" si="1"/>
        <v>10.430743243243242</v>
      </c>
      <c r="AL42" s="2">
        <v>35.200000000000003</v>
      </c>
      <c r="AM42" s="2">
        <v>15.4</v>
      </c>
      <c r="AN42">
        <v>7398.05</v>
      </c>
      <c r="AO42">
        <v>3.7917836970276921</v>
      </c>
      <c r="AP42">
        <v>3759.5</v>
      </c>
      <c r="AQ42">
        <v>-0.42299369350040661</v>
      </c>
      <c r="AR42">
        <v>473.6</v>
      </c>
      <c r="AS42">
        <v>4.2247570764690642E-2</v>
      </c>
      <c r="AT42">
        <v>439.9</v>
      </c>
      <c r="AU42">
        <v>-0.63248249378812094</v>
      </c>
      <c r="AV42">
        <v>33.700000000000003</v>
      </c>
      <c r="AW42">
        <f t="shared" si="2"/>
        <v>7.1157094594594597</v>
      </c>
      <c r="AX42">
        <v>6.4850021123785382</v>
      </c>
      <c r="AY42">
        <v>9.7719869706840505</v>
      </c>
      <c r="AZ42">
        <v>21.825396825396826</v>
      </c>
      <c r="BA42">
        <v>558233</v>
      </c>
      <c r="BB42">
        <v>74.61</v>
      </c>
      <c r="BC42">
        <v>416497.64130000002</v>
      </c>
      <c r="BE42">
        <v>37.638599999999997</v>
      </c>
      <c r="BF42">
        <f t="shared" si="4"/>
        <v>62.361400000000003</v>
      </c>
      <c r="BG42">
        <v>-1.5</v>
      </c>
      <c r="BH42">
        <v>0</v>
      </c>
    </row>
    <row r="43" spans="1:60" x14ac:dyDescent="0.2">
      <c r="A43" t="s">
        <v>75</v>
      </c>
      <c r="B43">
        <v>1</v>
      </c>
      <c r="C43" t="s">
        <v>69</v>
      </c>
      <c r="D43">
        <v>7</v>
      </c>
      <c r="E43">
        <v>20</v>
      </c>
      <c r="F43">
        <v>2012</v>
      </c>
      <c r="G43">
        <f t="shared" si="0"/>
        <v>1</v>
      </c>
      <c r="H43" s="1">
        <v>17.32</v>
      </c>
      <c r="I43">
        <v>62770</v>
      </c>
      <c r="J43">
        <v>344.51526095885561</v>
      </c>
      <c r="K43">
        <v>2.8946999999999998</v>
      </c>
      <c r="L43">
        <v>0</v>
      </c>
      <c r="M43">
        <v>1</v>
      </c>
      <c r="N43">
        <v>1</v>
      </c>
      <c r="O43">
        <v>8628.0300000000007</v>
      </c>
      <c r="P43">
        <v>-6.9598693043042239</v>
      </c>
      <c r="Q43">
        <v>-6.358961102432648</v>
      </c>
      <c r="R43">
        <v>193.74</v>
      </c>
      <c r="S43">
        <v>-7.9882218844984765</v>
      </c>
      <c r="T43">
        <v>-6.0083921078475173</v>
      </c>
      <c r="U43">
        <v>43.4</v>
      </c>
      <c r="V43">
        <v>0.46296296296295308</v>
      </c>
      <c r="W43">
        <v>66.3</v>
      </c>
      <c r="X43">
        <v>42.887931034482754</v>
      </c>
      <c r="Y43">
        <v>155.1</v>
      </c>
      <c r="Z43">
        <v>-14.167127836192583</v>
      </c>
      <c r="AA43">
        <v>-5.49163179916318</v>
      </c>
      <c r="AB43">
        <v>-22.989076464746777</v>
      </c>
      <c r="AC43">
        <v>59.8</v>
      </c>
      <c r="AD43">
        <v>43.062200956937801</v>
      </c>
      <c r="AE43">
        <v>16.2</v>
      </c>
      <c r="AF43">
        <v>-6.3583815028901816</v>
      </c>
      <c r="AG43">
        <v>-21.36363636363636</v>
      </c>
      <c r="AH43">
        <v>6.4</v>
      </c>
      <c r="AI43">
        <v>39.13043478260871</v>
      </c>
      <c r="AJ43" s="2">
        <v>43.7</v>
      </c>
      <c r="AK43" s="9">
        <f t="shared" si="1"/>
        <v>9.1556672952021785</v>
      </c>
      <c r="AL43" s="2">
        <v>39.1</v>
      </c>
      <c r="AM43" s="2">
        <v>17.3</v>
      </c>
      <c r="AN43">
        <v>5063.5</v>
      </c>
      <c r="AO43">
        <v>-18.263146340203527</v>
      </c>
      <c r="AP43">
        <v>2882.66</v>
      </c>
      <c r="AQ43">
        <v>-13.232740067844775</v>
      </c>
      <c r="AR43">
        <v>477.3</v>
      </c>
      <c r="AS43">
        <v>0.52653748946925016</v>
      </c>
      <c r="AT43">
        <v>448.4</v>
      </c>
      <c r="AU43">
        <v>0.67355186349348906</v>
      </c>
      <c r="AV43">
        <v>28.9</v>
      </c>
      <c r="AW43">
        <f t="shared" si="2"/>
        <v>6.0548921014037296</v>
      </c>
      <c r="AX43">
        <v>6.1920808761583821</v>
      </c>
      <c r="AY43">
        <v>-1.7006802721088436</v>
      </c>
      <c r="AZ43">
        <v>-12.500000000000007</v>
      </c>
      <c r="BA43">
        <v>549939</v>
      </c>
      <c r="BB43">
        <v>67.37</v>
      </c>
      <c r="BC43">
        <v>370493.90430000005</v>
      </c>
      <c r="BD43">
        <f t="shared" si="3"/>
        <v>-11.045377557579931</v>
      </c>
      <c r="BE43">
        <v>37.632599999999996</v>
      </c>
      <c r="BF43">
        <f t="shared" si="4"/>
        <v>62.367400000000004</v>
      </c>
      <c r="BG43">
        <v>-12.2</v>
      </c>
      <c r="BH43">
        <v>0</v>
      </c>
    </row>
    <row r="44" spans="1:60" x14ac:dyDescent="0.2">
      <c r="A44" t="s">
        <v>75</v>
      </c>
      <c r="B44">
        <v>1</v>
      </c>
      <c r="C44" t="s">
        <v>70</v>
      </c>
      <c r="D44">
        <v>8</v>
      </c>
      <c r="E44">
        <v>21</v>
      </c>
      <c r="F44">
        <v>2009</v>
      </c>
      <c r="G44">
        <f t="shared" si="0"/>
        <v>0</v>
      </c>
      <c r="H44" s="1">
        <v>3.48</v>
      </c>
      <c r="I44">
        <v>15279</v>
      </c>
      <c r="K44">
        <v>2.8946999999999998</v>
      </c>
      <c r="L44">
        <v>0</v>
      </c>
      <c r="M44">
        <v>1</v>
      </c>
      <c r="N44">
        <v>0</v>
      </c>
      <c r="O44">
        <v>9912.1200000000008</v>
      </c>
      <c r="P44">
        <v>-1.883998436022944</v>
      </c>
      <c r="Q44">
        <v>3.1947896205089252</v>
      </c>
      <c r="R44">
        <v>245.45</v>
      </c>
      <c r="S44">
        <v>0.46250818598559079</v>
      </c>
      <c r="T44">
        <v>1.4955134596211341</v>
      </c>
      <c r="U44">
        <v>44.2</v>
      </c>
      <c r="V44">
        <v>1.8433179723502402</v>
      </c>
      <c r="W44">
        <v>20.5</v>
      </c>
      <c r="X44">
        <v>13.259668508287284</v>
      </c>
      <c r="Y44">
        <v>218.1</v>
      </c>
      <c r="Z44">
        <v>-2.8940338379341051</v>
      </c>
      <c r="AA44">
        <v>-0.31069684864625702</v>
      </c>
      <c r="AB44">
        <v>-2.8940338379341051</v>
      </c>
      <c r="AC44">
        <v>19</v>
      </c>
      <c r="AD44">
        <v>13.772455089820363</v>
      </c>
      <c r="AE44">
        <v>20.6</v>
      </c>
      <c r="AF44">
        <v>30.37974683544304</v>
      </c>
      <c r="AG44">
        <v>22.480620155038764</v>
      </c>
      <c r="AH44">
        <v>1.5</v>
      </c>
      <c r="AI44">
        <v>7.1428571428571495</v>
      </c>
      <c r="AJ44" s="2">
        <v>47.6</v>
      </c>
      <c r="AK44" s="9">
        <f t="shared" si="1"/>
        <v>10.097581671616462</v>
      </c>
      <c r="AL44" s="2">
        <v>37.4</v>
      </c>
      <c r="AM44" s="2">
        <v>15</v>
      </c>
      <c r="AN44">
        <v>7680.73</v>
      </c>
      <c r="AO44">
        <v>4.7562738679759899</v>
      </c>
      <c r="AP44">
        <v>3438.49</v>
      </c>
      <c r="AQ44">
        <v>1.239551406051717</v>
      </c>
      <c r="AR44">
        <v>471.4</v>
      </c>
      <c r="AS44">
        <v>-0.12711864406780143</v>
      </c>
      <c r="AT44">
        <v>440.9</v>
      </c>
      <c r="AU44">
        <v>-1.4087656529517021</v>
      </c>
      <c r="AV44">
        <v>30.5</v>
      </c>
      <c r="AW44">
        <f t="shared" si="2"/>
        <v>6.4700890963088673</v>
      </c>
      <c r="AX44">
        <v>5.2330508474576272</v>
      </c>
      <c r="AY44">
        <v>23.481781376518224</v>
      </c>
      <c r="AZ44" s="2">
        <v>23.499999999999996</v>
      </c>
      <c r="BA44">
        <v>718589</v>
      </c>
      <c r="BB44">
        <v>62.45</v>
      </c>
      <c r="BC44">
        <v>448758.83050000004</v>
      </c>
      <c r="BE44">
        <v>46.539700000000003</v>
      </c>
      <c r="BF44">
        <f t="shared" si="4"/>
        <v>53.460299999999997</v>
      </c>
      <c r="BG44">
        <v>-1.5</v>
      </c>
      <c r="BH44">
        <v>1</v>
      </c>
    </row>
    <row r="45" spans="1:60" x14ac:dyDescent="0.2">
      <c r="A45" t="s">
        <v>75</v>
      </c>
      <c r="B45">
        <v>1</v>
      </c>
      <c r="C45" t="s">
        <v>70</v>
      </c>
      <c r="D45">
        <v>8</v>
      </c>
      <c r="E45">
        <v>21</v>
      </c>
      <c r="F45">
        <v>2012</v>
      </c>
      <c r="G45">
        <f t="shared" si="0"/>
        <v>1</v>
      </c>
      <c r="H45" s="1">
        <v>13.42</v>
      </c>
      <c r="I45">
        <v>52809</v>
      </c>
      <c r="J45">
        <v>245.63125859022188</v>
      </c>
      <c r="K45">
        <v>2.8946999999999998</v>
      </c>
      <c r="L45">
        <v>0</v>
      </c>
      <c r="M45">
        <v>1</v>
      </c>
      <c r="N45">
        <v>1</v>
      </c>
      <c r="O45">
        <v>8270.49</v>
      </c>
      <c r="P45">
        <v>-6.0815145985194334</v>
      </c>
      <c r="Q45">
        <v>-6.6157717640396525</v>
      </c>
      <c r="R45">
        <v>215.35</v>
      </c>
      <c r="S45">
        <v>-5.4238032498902049</v>
      </c>
      <c r="T45">
        <v>-4.4962670916869394</v>
      </c>
      <c r="U45">
        <v>43.6</v>
      </c>
      <c r="V45">
        <v>0.46082949308756416</v>
      </c>
      <c r="W45">
        <v>46.9</v>
      </c>
      <c r="X45">
        <v>37.536656891495596</v>
      </c>
      <c r="Y45">
        <v>179.9</v>
      </c>
      <c r="Z45">
        <v>-7.932446264073695</v>
      </c>
      <c r="AA45">
        <v>-6.6411849020544693</v>
      </c>
      <c r="AB45">
        <v>-19.902048085485305</v>
      </c>
      <c r="AC45">
        <v>41.5</v>
      </c>
      <c r="AD45">
        <v>40.202702702702695</v>
      </c>
      <c r="AE45">
        <v>17.3</v>
      </c>
      <c r="AF45">
        <v>-6.9892473118279597</v>
      </c>
      <c r="AG45">
        <v>-4.6153846153846079</v>
      </c>
      <c r="AH45">
        <v>5.4</v>
      </c>
      <c r="AI45">
        <v>20.000000000000007</v>
      </c>
      <c r="AJ45" s="2">
        <v>41</v>
      </c>
      <c r="AK45" s="9">
        <f t="shared" si="1"/>
        <v>8.6644125105663576</v>
      </c>
      <c r="AL45" s="2">
        <v>41.3</v>
      </c>
      <c r="AM45" s="2">
        <v>17.7</v>
      </c>
      <c r="AN45">
        <v>5972.68</v>
      </c>
      <c r="AO45">
        <v>-5.9530070511467876</v>
      </c>
      <c r="AP45">
        <v>2651.56</v>
      </c>
      <c r="AQ45">
        <v>-11.747046097520389</v>
      </c>
      <c r="AR45">
        <v>473.2</v>
      </c>
      <c r="AS45">
        <v>0.3818413237165913</v>
      </c>
      <c r="AT45">
        <v>440.5</v>
      </c>
      <c r="AU45">
        <v>0.47901459854015122</v>
      </c>
      <c r="AV45">
        <v>32.700000000000003</v>
      </c>
      <c r="AW45">
        <f t="shared" si="2"/>
        <v>6.9103972950126806</v>
      </c>
      <c r="AX45">
        <v>6.9792108612643196</v>
      </c>
      <c r="AY45">
        <v>-0.60790273556229713</v>
      </c>
      <c r="AZ45">
        <v>8.5808580858085737</v>
      </c>
      <c r="BA45">
        <v>707348</v>
      </c>
      <c r="BB45">
        <v>56.86</v>
      </c>
      <c r="BC45">
        <v>402198.07280000002</v>
      </c>
      <c r="BD45">
        <f t="shared" si="3"/>
        <v>-10.375452143888232</v>
      </c>
      <c r="BE45">
        <v>46.541499999999999</v>
      </c>
      <c r="BF45">
        <f t="shared" si="4"/>
        <v>53.458500000000001</v>
      </c>
      <c r="BG45">
        <v>-12.2</v>
      </c>
      <c r="BH45">
        <v>0</v>
      </c>
    </row>
    <row r="46" spans="1:60" x14ac:dyDescent="0.2">
      <c r="A46" t="s">
        <v>75</v>
      </c>
      <c r="B46">
        <v>1</v>
      </c>
      <c r="C46" t="s">
        <v>71</v>
      </c>
      <c r="D46">
        <v>9</v>
      </c>
      <c r="E46">
        <v>22</v>
      </c>
      <c r="F46">
        <v>2009</v>
      </c>
      <c r="G46">
        <f t="shared" si="0"/>
        <v>0</v>
      </c>
      <c r="H46" s="1">
        <v>6.82</v>
      </c>
      <c r="I46">
        <v>133584</v>
      </c>
      <c r="K46">
        <v>2.8946999999999998</v>
      </c>
      <c r="L46">
        <v>0</v>
      </c>
      <c r="M46">
        <v>1</v>
      </c>
      <c r="N46">
        <v>0</v>
      </c>
      <c r="O46">
        <v>116000.89</v>
      </c>
      <c r="P46">
        <v>-0.61349278005403751</v>
      </c>
      <c r="Q46">
        <v>4.2041941502167113</v>
      </c>
      <c r="R46">
        <v>1884.92</v>
      </c>
      <c r="S46">
        <v>0.43853806435799297</v>
      </c>
      <c r="T46">
        <v>2.2151174823803701</v>
      </c>
      <c r="U46">
        <v>41.3</v>
      </c>
      <c r="V46">
        <v>-0.48192771084338032</v>
      </c>
      <c r="W46">
        <v>175</v>
      </c>
      <c r="X46">
        <v>37.254901960784316</v>
      </c>
      <c r="Y46">
        <v>1502.9</v>
      </c>
      <c r="Z46">
        <v>-3.5984605516356583</v>
      </c>
      <c r="AA46">
        <v>7.7031711387857582E-2</v>
      </c>
      <c r="AB46">
        <v>-3.5984605516356583</v>
      </c>
      <c r="AC46">
        <v>149.1</v>
      </c>
      <c r="AD46">
        <v>30.446194225721783</v>
      </c>
      <c r="AE46">
        <v>250.2</v>
      </c>
      <c r="AF46">
        <v>13.417951042611058</v>
      </c>
      <c r="AG46">
        <v>17.465388711395089</v>
      </c>
      <c r="AH46">
        <v>25.8</v>
      </c>
      <c r="AI46">
        <v>96.946564885496187</v>
      </c>
      <c r="AJ46" s="2">
        <v>27.9</v>
      </c>
      <c r="AK46" s="9">
        <f t="shared" si="1"/>
        <v>0.80621857481361614</v>
      </c>
      <c r="AL46" s="2">
        <v>43.8</v>
      </c>
      <c r="AM46" s="2">
        <v>28.3</v>
      </c>
      <c r="AN46">
        <v>67817.7</v>
      </c>
      <c r="AO46">
        <v>1.9108098397307136</v>
      </c>
      <c r="AP46">
        <v>40412.58</v>
      </c>
      <c r="AQ46">
        <v>3.1104926407383693</v>
      </c>
      <c r="AR46">
        <v>3460.6</v>
      </c>
      <c r="AS46">
        <v>-0.10968710310588217</v>
      </c>
      <c r="AT46">
        <v>3091.2</v>
      </c>
      <c r="AU46">
        <v>-1.8199142448785193</v>
      </c>
      <c r="AV46">
        <v>368.1</v>
      </c>
      <c r="AW46">
        <f t="shared" si="2"/>
        <v>10.636883777379646</v>
      </c>
      <c r="AX46">
        <v>9.063618519801409</v>
      </c>
      <c r="AY46">
        <v>17.229299363057329</v>
      </c>
      <c r="AZ46">
        <v>14.473204520597882</v>
      </c>
      <c r="BA46">
        <v>2808623</v>
      </c>
      <c r="BB46">
        <v>71.709999999999994</v>
      </c>
      <c r="BC46">
        <v>2014063.5532999998</v>
      </c>
      <c r="BE46">
        <v>25.128</v>
      </c>
      <c r="BF46">
        <f t="shared" si="4"/>
        <v>74.872</v>
      </c>
      <c r="BG46">
        <v>-1.5</v>
      </c>
      <c r="BH46">
        <v>1</v>
      </c>
    </row>
    <row r="47" spans="1:60" x14ac:dyDescent="0.2">
      <c r="A47" t="s">
        <v>75</v>
      </c>
      <c r="B47">
        <v>1</v>
      </c>
      <c r="C47" t="s">
        <v>71</v>
      </c>
      <c r="D47">
        <v>9</v>
      </c>
      <c r="E47">
        <v>22</v>
      </c>
      <c r="F47">
        <v>2012</v>
      </c>
      <c r="G47">
        <f t="shared" si="0"/>
        <v>1</v>
      </c>
      <c r="H47" s="1">
        <v>21.02</v>
      </c>
      <c r="I47">
        <v>409746</v>
      </c>
      <c r="J47">
        <v>206.73284225655766</v>
      </c>
      <c r="K47">
        <v>2.8946999999999998</v>
      </c>
      <c r="L47">
        <v>0</v>
      </c>
      <c r="M47">
        <v>1</v>
      </c>
      <c r="N47">
        <v>1</v>
      </c>
      <c r="O47">
        <v>92671.3</v>
      </c>
      <c r="P47">
        <v>-8.2204121199252285</v>
      </c>
      <c r="Q47">
        <v>-8.5916940780167632</v>
      </c>
      <c r="R47">
        <v>1562.95</v>
      </c>
      <c r="S47">
        <v>-7.8182965597371847</v>
      </c>
      <c r="T47">
        <v>-7.5996207001787521</v>
      </c>
      <c r="U47">
        <v>40.6</v>
      </c>
      <c r="V47">
        <v>-0.49019607843136215</v>
      </c>
      <c r="W47">
        <v>481.8</v>
      </c>
      <c r="X47">
        <v>42.460082791247792</v>
      </c>
      <c r="Y47">
        <v>1219.5</v>
      </c>
      <c r="Z47">
        <v>-8.1148282097649211</v>
      </c>
      <c r="AA47">
        <v>-7.3960368406363379</v>
      </c>
      <c r="AB47">
        <v>-21.776779987171263</v>
      </c>
      <c r="AC47">
        <v>397.7</v>
      </c>
      <c r="AD47">
        <v>36.058843653780357</v>
      </c>
      <c r="AE47">
        <v>164.1</v>
      </c>
      <c r="AF47">
        <v>-22.703721149317012</v>
      </c>
      <c r="AG47">
        <v>-10.985324947589096</v>
      </c>
      <c r="AH47">
        <v>83.8</v>
      </c>
      <c r="AI47">
        <v>82.969432314410483</v>
      </c>
      <c r="AJ47" s="2">
        <v>22.5</v>
      </c>
      <c r="AK47" s="9">
        <f t="shared" si="1"/>
        <v>0.66674568837788184</v>
      </c>
      <c r="AL47" s="2">
        <v>44.1</v>
      </c>
      <c r="AM47" s="2">
        <v>33.4</v>
      </c>
      <c r="AN47">
        <v>49100.92</v>
      </c>
      <c r="AO47">
        <v>-11.379314514695329</v>
      </c>
      <c r="AP47">
        <v>31588.959999999999</v>
      </c>
      <c r="AQ47">
        <v>-9.3224681290562543</v>
      </c>
      <c r="AR47">
        <v>3374.6</v>
      </c>
      <c r="AS47">
        <v>-1.0961313012895688</v>
      </c>
      <c r="AT47">
        <v>3037.8</v>
      </c>
      <c r="AU47">
        <v>-1.0681951410147765</v>
      </c>
      <c r="AV47">
        <v>335.6</v>
      </c>
      <c r="AW47">
        <f t="shared" si="2"/>
        <v>9.9448823564274296</v>
      </c>
      <c r="AX47">
        <v>9.9618991793669398</v>
      </c>
      <c r="AY47">
        <v>-1.2650779641070771</v>
      </c>
      <c r="AZ47">
        <v>-5.7926829268292783</v>
      </c>
      <c r="BA47">
        <v>2834044</v>
      </c>
      <c r="BB47">
        <v>70.12</v>
      </c>
      <c r="BC47">
        <v>1987231.6528</v>
      </c>
      <c r="BD47">
        <f t="shared" si="3"/>
        <v>-1.3322271015746383</v>
      </c>
      <c r="BE47">
        <v>25.128</v>
      </c>
      <c r="BF47">
        <f t="shared" si="4"/>
        <v>74.872</v>
      </c>
      <c r="BG47">
        <v>-12.2</v>
      </c>
      <c r="BH47">
        <v>0</v>
      </c>
    </row>
    <row r="48" spans="1:60" x14ac:dyDescent="0.2">
      <c r="A48" t="s">
        <v>75</v>
      </c>
      <c r="B48">
        <v>1</v>
      </c>
      <c r="C48" t="s">
        <v>72</v>
      </c>
      <c r="D48">
        <v>10</v>
      </c>
      <c r="E48">
        <v>23</v>
      </c>
      <c r="F48">
        <v>2009</v>
      </c>
      <c r="G48">
        <f t="shared" si="0"/>
        <v>0</v>
      </c>
      <c r="H48" s="1">
        <v>4.29</v>
      </c>
      <c r="I48">
        <v>5922</v>
      </c>
      <c r="K48">
        <v>2.8946999999999998</v>
      </c>
      <c r="L48">
        <v>0</v>
      </c>
      <c r="M48">
        <v>1</v>
      </c>
      <c r="N48">
        <v>0</v>
      </c>
      <c r="O48">
        <v>3395.47</v>
      </c>
      <c r="P48">
        <v>-3.3598784125321668</v>
      </c>
      <c r="Q48">
        <v>6.3294969994280326</v>
      </c>
      <c r="R48">
        <v>73.7</v>
      </c>
      <c r="S48">
        <v>-3.948911768539034</v>
      </c>
      <c r="T48">
        <v>-1.6282051282051231</v>
      </c>
      <c r="U48">
        <v>43.9</v>
      </c>
      <c r="V48">
        <v>-1.7897091722595173</v>
      </c>
      <c r="W48">
        <v>5</v>
      </c>
      <c r="X48">
        <v>42.857142857142854</v>
      </c>
      <c r="Y48">
        <v>67.7</v>
      </c>
      <c r="Z48">
        <v>-0.58737151248163222</v>
      </c>
      <c r="AA48">
        <v>-3.1294452347083968</v>
      </c>
      <c r="AB48">
        <v>-0.58737151248163222</v>
      </c>
      <c r="AC48">
        <v>4.5</v>
      </c>
      <c r="AD48">
        <v>40.624999999999986</v>
      </c>
      <c r="AE48">
        <v>3.1</v>
      </c>
      <c r="AF48">
        <v>14.814814814814811</v>
      </c>
      <c r="AG48">
        <v>28.571428571428573</v>
      </c>
      <c r="AJ48" s="2">
        <v>37.4</v>
      </c>
      <c r="AK48" s="9">
        <f t="shared" si="1"/>
        <v>22.462462462462462</v>
      </c>
      <c r="AL48" s="2">
        <v>44.3</v>
      </c>
      <c r="AM48" s="2">
        <v>18.3</v>
      </c>
      <c r="AN48">
        <v>2659.77</v>
      </c>
      <c r="AO48">
        <v>3.8879319436144395</v>
      </c>
      <c r="AP48">
        <v>1276.8699999999999</v>
      </c>
      <c r="AQ48">
        <v>1.6980606108876537</v>
      </c>
      <c r="AR48">
        <v>166.5</v>
      </c>
      <c r="AS48">
        <v>-0.29940119760479039</v>
      </c>
      <c r="AT48">
        <v>160.6</v>
      </c>
      <c r="AU48">
        <v>-1.0474430067775828</v>
      </c>
      <c r="AV48">
        <v>5.9</v>
      </c>
      <c r="AW48">
        <f t="shared" si="2"/>
        <v>3.5435435435435436</v>
      </c>
      <c r="AX48">
        <v>2.7544910179640714</v>
      </c>
      <c r="AY48">
        <v>28.260869565217405</v>
      </c>
      <c r="AZ48">
        <v>14.999999999999991</v>
      </c>
      <c r="BA48">
        <v>258969</v>
      </c>
      <c r="BB48">
        <v>54.85</v>
      </c>
      <c r="BC48">
        <v>142044.49650000001</v>
      </c>
      <c r="BE48">
        <v>26.3767</v>
      </c>
      <c r="BF48">
        <f t="shared" si="4"/>
        <v>73.6233</v>
      </c>
      <c r="BG48">
        <v>-1.5</v>
      </c>
      <c r="BH48">
        <v>1</v>
      </c>
    </row>
    <row r="49" spans="1:60" x14ac:dyDescent="0.2">
      <c r="A49" t="s">
        <v>75</v>
      </c>
      <c r="B49">
        <v>1</v>
      </c>
      <c r="C49" t="s">
        <v>72</v>
      </c>
      <c r="D49">
        <v>10</v>
      </c>
      <c r="E49">
        <v>23</v>
      </c>
      <c r="F49">
        <v>2012</v>
      </c>
      <c r="G49">
        <f t="shared" si="0"/>
        <v>1</v>
      </c>
      <c r="H49" s="1">
        <v>13.52</v>
      </c>
      <c r="I49">
        <v>16361</v>
      </c>
      <c r="J49">
        <v>176.27490712597097</v>
      </c>
      <c r="K49">
        <v>2.8946999999999998</v>
      </c>
      <c r="L49">
        <v>0</v>
      </c>
      <c r="M49">
        <v>1</v>
      </c>
      <c r="N49">
        <v>1</v>
      </c>
      <c r="O49">
        <v>2678.17</v>
      </c>
      <c r="P49">
        <v>-9.0332595138785052</v>
      </c>
      <c r="Q49">
        <v>-7.5475667850537116</v>
      </c>
      <c r="R49">
        <v>68.430000000000007</v>
      </c>
      <c r="S49">
        <v>-3.4973910590889719</v>
      </c>
      <c r="T49">
        <v>-4.2403781228899398</v>
      </c>
      <c r="U49">
        <v>43.8</v>
      </c>
      <c r="V49">
        <v>-0.22779043280182557</v>
      </c>
      <c r="W49">
        <v>18.5</v>
      </c>
      <c r="X49">
        <v>56.779661016949142</v>
      </c>
      <c r="Y49">
        <v>63.4</v>
      </c>
      <c r="Z49">
        <v>-0.47095761381476337</v>
      </c>
      <c r="AA49">
        <v>-5.7692307692307567</v>
      </c>
      <c r="AB49">
        <v>-6.9016152716593187</v>
      </c>
      <c r="AC49">
        <v>16.8</v>
      </c>
      <c r="AD49">
        <v>52.727272727272741</v>
      </c>
      <c r="AE49">
        <v>2.8</v>
      </c>
      <c r="AF49">
        <v>-15.151515151515152</v>
      </c>
      <c r="AG49">
        <v>-17.500000000000004</v>
      </c>
      <c r="AH49">
        <v>1.7</v>
      </c>
      <c r="AJ49" s="2">
        <v>41.6</v>
      </c>
      <c r="AK49" s="9">
        <f t="shared" si="1"/>
        <v>24.129930394431554</v>
      </c>
      <c r="AL49" s="2">
        <v>37.799999999999997</v>
      </c>
      <c r="AM49" s="2">
        <v>20.6</v>
      </c>
      <c r="AN49">
        <v>2215.56</v>
      </c>
      <c r="AO49">
        <v>-4.6796281078848523</v>
      </c>
      <c r="AP49">
        <v>973.49</v>
      </c>
      <c r="AQ49">
        <v>-11.310630079078758</v>
      </c>
      <c r="AR49">
        <v>172.4</v>
      </c>
      <c r="AS49">
        <v>2.1932424422051082</v>
      </c>
      <c r="AT49">
        <v>166.4</v>
      </c>
      <c r="AU49">
        <v>2.5893958076448937</v>
      </c>
      <c r="AV49">
        <v>5.9</v>
      </c>
      <c r="AW49">
        <f t="shared" si="2"/>
        <v>3.4222737819025522</v>
      </c>
      <c r="AX49">
        <v>3.7937166567871965</v>
      </c>
      <c r="AY49">
        <v>-7.8125</v>
      </c>
      <c r="AZ49">
        <v>1.5873015873015959</v>
      </c>
      <c r="BA49">
        <v>256963</v>
      </c>
      <c r="BB49">
        <v>48.58</v>
      </c>
      <c r="BC49">
        <v>124832.6254</v>
      </c>
      <c r="BD49">
        <f t="shared" si="3"/>
        <v>-12.117238980814721</v>
      </c>
      <c r="BE49">
        <v>26.4085</v>
      </c>
      <c r="BF49">
        <f t="shared" si="4"/>
        <v>73.591499999999996</v>
      </c>
      <c r="BG49">
        <v>-12.2</v>
      </c>
      <c r="BH49">
        <v>1</v>
      </c>
    </row>
    <row r="50" spans="1:60" x14ac:dyDescent="0.2">
      <c r="A50" t="s">
        <v>75</v>
      </c>
      <c r="B50">
        <v>1</v>
      </c>
      <c r="C50" t="s">
        <v>73</v>
      </c>
      <c r="D50">
        <v>11</v>
      </c>
      <c r="E50">
        <v>24</v>
      </c>
      <c r="F50">
        <v>2009</v>
      </c>
      <c r="G50">
        <f t="shared" si="0"/>
        <v>0</v>
      </c>
      <c r="H50" s="1">
        <v>3.48</v>
      </c>
      <c r="I50">
        <v>6864</v>
      </c>
      <c r="K50">
        <v>2.8946999999999998</v>
      </c>
      <c r="L50">
        <v>0</v>
      </c>
      <c r="M50">
        <v>1</v>
      </c>
      <c r="N50">
        <v>0</v>
      </c>
      <c r="O50">
        <v>7599.14</v>
      </c>
      <c r="P50">
        <v>-7.1353765047910054</v>
      </c>
      <c r="Q50">
        <v>6.5047994012950214</v>
      </c>
      <c r="R50">
        <v>146.93</v>
      </c>
      <c r="S50">
        <v>-2.5727736887474273</v>
      </c>
      <c r="T50">
        <v>4.489711078777793</v>
      </c>
      <c r="U50">
        <v>44.9</v>
      </c>
      <c r="V50">
        <v>-0.66371681415930139</v>
      </c>
      <c r="W50">
        <v>19.2</v>
      </c>
      <c r="X50">
        <v>54.838709677419345</v>
      </c>
      <c r="Y50">
        <v>123.5</v>
      </c>
      <c r="Z50">
        <v>-3.515625</v>
      </c>
      <c r="AA50">
        <v>0.94637223974763629</v>
      </c>
      <c r="AB50">
        <v>-3.515625</v>
      </c>
      <c r="AC50">
        <v>15.7</v>
      </c>
      <c r="AD50">
        <v>36.521739130434774</v>
      </c>
      <c r="AE50">
        <v>13.2</v>
      </c>
      <c r="AF50">
        <v>57.142857142857125</v>
      </c>
      <c r="AG50">
        <v>37.7049180327869</v>
      </c>
      <c r="AH50">
        <v>3.5</v>
      </c>
      <c r="AJ50" s="2">
        <v>49.7</v>
      </c>
      <c r="AK50" s="9">
        <f t="shared" si="1"/>
        <v>18.579439252336449</v>
      </c>
      <c r="AL50" s="2">
        <v>38.6</v>
      </c>
      <c r="AM50" s="2">
        <v>11.7</v>
      </c>
      <c r="AN50">
        <v>4248.25</v>
      </c>
      <c r="AO50">
        <v>2.82784127491274</v>
      </c>
      <c r="AP50">
        <v>2700.87</v>
      </c>
      <c r="AQ50">
        <v>-0.64011301305610158</v>
      </c>
      <c r="AR50">
        <v>267.5</v>
      </c>
      <c r="AS50">
        <v>0.63957863054928088</v>
      </c>
      <c r="AT50">
        <v>245</v>
      </c>
      <c r="AU50">
        <v>-3.3530571992110452</v>
      </c>
      <c r="AV50">
        <v>22.3</v>
      </c>
      <c r="AW50">
        <f t="shared" si="2"/>
        <v>8.3364485981308416</v>
      </c>
      <c r="AX50">
        <v>4.5899172310007526</v>
      </c>
      <c r="AY50">
        <v>82.786885245901658</v>
      </c>
      <c r="AZ50">
        <v>27.083333333333329</v>
      </c>
      <c r="BA50">
        <v>306541</v>
      </c>
      <c r="BB50">
        <v>66.040000000000006</v>
      </c>
      <c r="BC50">
        <v>202439.67640000003</v>
      </c>
      <c r="BE50">
        <v>36.997100000000003</v>
      </c>
      <c r="BF50">
        <f t="shared" si="4"/>
        <v>63.002899999999997</v>
      </c>
      <c r="BG50">
        <v>-1.5</v>
      </c>
      <c r="BH50">
        <v>1</v>
      </c>
    </row>
    <row r="51" spans="1:60" x14ac:dyDescent="0.2">
      <c r="A51" t="s">
        <v>75</v>
      </c>
      <c r="B51">
        <v>1</v>
      </c>
      <c r="C51" t="s">
        <v>73</v>
      </c>
      <c r="D51">
        <v>11</v>
      </c>
      <c r="E51">
        <v>24</v>
      </c>
      <c r="F51">
        <v>2012</v>
      </c>
      <c r="G51">
        <f t="shared" si="0"/>
        <v>1</v>
      </c>
      <c r="H51" s="1">
        <v>13.6</v>
      </c>
      <c r="I51">
        <v>24299</v>
      </c>
      <c r="J51">
        <v>254.00641025641025</v>
      </c>
      <c r="K51">
        <v>2.8946999999999998</v>
      </c>
      <c r="L51">
        <v>0</v>
      </c>
      <c r="M51">
        <v>1</v>
      </c>
      <c r="N51">
        <v>1</v>
      </c>
      <c r="O51">
        <v>6079.42</v>
      </c>
      <c r="P51">
        <v>-7.9352820205287564</v>
      </c>
      <c r="Q51">
        <v>-8.7442666493462706</v>
      </c>
      <c r="R51">
        <v>138.55000000000001</v>
      </c>
      <c r="S51">
        <v>1.0502516227846237</v>
      </c>
      <c r="T51">
        <v>-5.0616258135992069</v>
      </c>
      <c r="U51">
        <v>43</v>
      </c>
      <c r="V51">
        <v>-2.4943310657596403</v>
      </c>
      <c r="W51">
        <v>23.8</v>
      </c>
      <c r="X51">
        <v>1.7094017094017186</v>
      </c>
      <c r="Y51">
        <v>124.2</v>
      </c>
      <c r="Z51">
        <v>1.8032786885245924</v>
      </c>
      <c r="AA51">
        <v>3.3898305084745761</v>
      </c>
      <c r="AB51">
        <v>-2.9687499999999978</v>
      </c>
      <c r="AC51">
        <v>21.4</v>
      </c>
      <c r="AD51">
        <v>8.0808080808080689</v>
      </c>
      <c r="AE51">
        <v>6.8</v>
      </c>
      <c r="AF51">
        <v>-21.839080459770109</v>
      </c>
      <c r="AG51">
        <v>-35.074626865671647</v>
      </c>
      <c r="AH51">
        <v>2.4</v>
      </c>
      <c r="AI51">
        <v>-35.135135135135144</v>
      </c>
      <c r="AJ51" s="2">
        <v>44.9</v>
      </c>
      <c r="AK51" s="9">
        <f t="shared" si="1"/>
        <v>16.029989289539447</v>
      </c>
      <c r="AL51" s="2">
        <v>38.5</v>
      </c>
      <c r="AM51" s="2">
        <v>16.600000000000001</v>
      </c>
      <c r="AN51">
        <v>3692.67</v>
      </c>
      <c r="AO51">
        <v>-12.608007270300392</v>
      </c>
      <c r="AP51">
        <v>2091.25</v>
      </c>
      <c r="AQ51">
        <v>-10.284515525658735</v>
      </c>
      <c r="AR51">
        <v>280.10000000000002</v>
      </c>
      <c r="AS51">
        <v>2.4506217995610995</v>
      </c>
      <c r="AT51">
        <v>265.5</v>
      </c>
      <c r="AU51">
        <v>4.6511627906976791</v>
      </c>
      <c r="AV51">
        <v>14.6</v>
      </c>
      <c r="AW51">
        <f t="shared" si="2"/>
        <v>5.2124241342377715</v>
      </c>
      <c r="AX51">
        <v>7.2055596196049754</v>
      </c>
      <c r="AY51">
        <v>-25.888324873096444</v>
      </c>
      <c r="AZ51">
        <v>-19.262295081967213</v>
      </c>
      <c r="BA51">
        <v>313414</v>
      </c>
      <c r="BB51">
        <v>58.73</v>
      </c>
      <c r="BC51">
        <v>184068.04219999997</v>
      </c>
      <c r="BD51">
        <f t="shared" si="3"/>
        <v>-9.0751153759501157</v>
      </c>
      <c r="BE51">
        <v>37.003999999999998</v>
      </c>
      <c r="BF51">
        <f t="shared" si="4"/>
        <v>62.996000000000002</v>
      </c>
      <c r="BG51">
        <v>-12.2</v>
      </c>
      <c r="BH51">
        <v>1</v>
      </c>
    </row>
    <row r="52" spans="1:60" x14ac:dyDescent="0.2">
      <c r="A52" t="s">
        <v>75</v>
      </c>
      <c r="B52">
        <v>1</v>
      </c>
      <c r="C52" t="s">
        <v>74</v>
      </c>
      <c r="D52">
        <v>12</v>
      </c>
      <c r="E52">
        <v>25</v>
      </c>
      <c r="F52">
        <v>2009</v>
      </c>
      <c r="G52">
        <f t="shared" si="0"/>
        <v>0</v>
      </c>
      <c r="H52" s="1">
        <v>3.92</v>
      </c>
      <c r="I52">
        <v>15723</v>
      </c>
      <c r="K52">
        <v>2.8946999999999998</v>
      </c>
      <c r="L52">
        <v>0</v>
      </c>
      <c r="M52">
        <v>1</v>
      </c>
      <c r="N52">
        <v>0</v>
      </c>
      <c r="O52">
        <v>11509.23</v>
      </c>
      <c r="P52">
        <v>-2.5262713931460703</v>
      </c>
      <c r="Q52">
        <v>5.4198618450832967</v>
      </c>
      <c r="R52">
        <v>287.12</v>
      </c>
      <c r="S52">
        <v>1.1448902666713636</v>
      </c>
      <c r="T52">
        <v>-0.75516554207599496</v>
      </c>
      <c r="U52">
        <v>43.8</v>
      </c>
      <c r="V52">
        <v>1.1547344110854505</v>
      </c>
      <c r="W52">
        <v>26.7</v>
      </c>
      <c r="X52">
        <v>43.548387096774178</v>
      </c>
      <c r="Y52">
        <v>240</v>
      </c>
      <c r="Z52">
        <v>-4.1533546325878614</v>
      </c>
      <c r="AA52">
        <v>-1.4561196379378154</v>
      </c>
      <c r="AB52">
        <v>-4.1533546325878614</v>
      </c>
      <c r="AC52">
        <v>23.8</v>
      </c>
      <c r="AD52">
        <v>37.572254335260112</v>
      </c>
      <c r="AE52">
        <v>28.7</v>
      </c>
      <c r="AF52">
        <v>46.428571428571416</v>
      </c>
      <c r="AG52">
        <v>12.643678160919558</v>
      </c>
      <c r="AH52">
        <v>3</v>
      </c>
      <c r="AI52">
        <v>114.28571428571429</v>
      </c>
      <c r="AJ52" s="2">
        <v>43.4</v>
      </c>
      <c r="AK52" s="9">
        <f t="shared" si="1"/>
        <v>8.4239130434782599</v>
      </c>
      <c r="AL52" s="2">
        <v>37</v>
      </c>
      <c r="AM52" s="2">
        <v>19.600000000000001</v>
      </c>
      <c r="AN52">
        <v>7768.52</v>
      </c>
      <c r="AO52">
        <v>1.1991188658328655</v>
      </c>
      <c r="AP52">
        <v>4138.8999999999996</v>
      </c>
      <c r="AQ52">
        <v>2.2122232868728444</v>
      </c>
      <c r="AR52">
        <v>515.20000000000005</v>
      </c>
      <c r="AS52">
        <v>0.46801872074884771</v>
      </c>
      <c r="AT52">
        <v>473</v>
      </c>
      <c r="AU52">
        <v>-2.0703933747412009</v>
      </c>
      <c r="AV52">
        <v>41.9</v>
      </c>
      <c r="AW52">
        <f t="shared" si="2"/>
        <v>8.132763975155278</v>
      </c>
      <c r="AX52">
        <v>5.694227769110765</v>
      </c>
      <c r="AY52">
        <v>43.493150684931507</v>
      </c>
      <c r="AZ52">
        <v>8.9552238805970088</v>
      </c>
      <c r="BA52">
        <v>530920</v>
      </c>
      <c r="BB52">
        <v>77.209999999999994</v>
      </c>
      <c r="BC52">
        <v>409923.33199999994</v>
      </c>
      <c r="BE52">
        <v>9.2369000000000003</v>
      </c>
      <c r="BF52">
        <f t="shared" si="4"/>
        <v>90.763099999999994</v>
      </c>
      <c r="BG52">
        <v>-1.5</v>
      </c>
      <c r="BH52">
        <v>1</v>
      </c>
    </row>
    <row r="53" spans="1:60" x14ac:dyDescent="0.2">
      <c r="A53" t="s">
        <v>75</v>
      </c>
      <c r="B53">
        <v>1</v>
      </c>
      <c r="C53" t="s">
        <v>74</v>
      </c>
      <c r="D53">
        <v>12</v>
      </c>
      <c r="E53">
        <v>25</v>
      </c>
      <c r="F53">
        <v>2012</v>
      </c>
      <c r="G53">
        <f t="shared" si="0"/>
        <v>1</v>
      </c>
      <c r="H53" s="1">
        <v>15.81</v>
      </c>
      <c r="I53">
        <v>57456</v>
      </c>
      <c r="J53">
        <v>265.42644533485975</v>
      </c>
      <c r="K53">
        <v>2.8946999999999998</v>
      </c>
      <c r="L53">
        <v>0</v>
      </c>
      <c r="M53">
        <v>1</v>
      </c>
      <c r="N53">
        <v>1</v>
      </c>
      <c r="O53">
        <v>8845.34</v>
      </c>
      <c r="P53">
        <v>-8.9580028963519762</v>
      </c>
      <c r="Q53">
        <v>-10.536449623938298</v>
      </c>
      <c r="R53">
        <v>248.11</v>
      </c>
      <c r="S53">
        <v>-6.5076494083955012</v>
      </c>
      <c r="T53">
        <v>-4.9055792453506282</v>
      </c>
      <c r="U53">
        <v>43.7</v>
      </c>
      <c r="V53">
        <v>0.92378752886837345</v>
      </c>
      <c r="W53">
        <v>64.099999999999994</v>
      </c>
      <c r="X53">
        <v>37.849462365591386</v>
      </c>
      <c r="Y53">
        <v>205.7</v>
      </c>
      <c r="Z53">
        <v>-8.6995117620949944</v>
      </c>
      <c r="AA53">
        <v>-3.0550774526678115</v>
      </c>
      <c r="AB53">
        <v>-17.851437699680517</v>
      </c>
      <c r="AC53">
        <v>55.5</v>
      </c>
      <c r="AD53">
        <v>44.155844155844157</v>
      </c>
      <c r="AE53">
        <v>18.100000000000001</v>
      </c>
      <c r="AF53">
        <v>-20.96069868995632</v>
      </c>
      <c r="AG53">
        <v>-18.794326241134755</v>
      </c>
      <c r="AH53">
        <v>8.4</v>
      </c>
      <c r="AI53">
        <v>6.3291139240506329</v>
      </c>
      <c r="AJ53" s="2">
        <v>39.299999999999997</v>
      </c>
      <c r="AK53" s="9">
        <f t="shared" si="1"/>
        <v>7.5898030127462341</v>
      </c>
      <c r="AL53" s="2">
        <v>40</v>
      </c>
      <c r="AM53" s="2">
        <v>20.7</v>
      </c>
      <c r="AN53">
        <v>5632.2</v>
      </c>
      <c r="AO53">
        <v>-7.915668658595413</v>
      </c>
      <c r="AP53">
        <v>3078.73</v>
      </c>
      <c r="AQ53">
        <v>-11.057665918433964</v>
      </c>
      <c r="AR53">
        <v>517.79999999999995</v>
      </c>
      <c r="AS53">
        <v>0.15473887814312468</v>
      </c>
      <c r="AT53">
        <v>480.1</v>
      </c>
      <c r="AU53">
        <v>0.98864114429954686</v>
      </c>
      <c r="AV53">
        <v>37.5</v>
      </c>
      <c r="AW53">
        <f t="shared" si="2"/>
        <v>7.2421784472769417</v>
      </c>
      <c r="AX53">
        <v>7.9883945841392654</v>
      </c>
      <c r="AY53">
        <v>-9.2009685230024143</v>
      </c>
      <c r="AZ53">
        <v>-6.772009029345373</v>
      </c>
      <c r="BA53">
        <v>535506</v>
      </c>
      <c r="BB53">
        <v>69.36</v>
      </c>
      <c r="BC53">
        <v>371426.96159999998</v>
      </c>
      <c r="BD53">
        <f t="shared" si="3"/>
        <v>-9.391114726789926</v>
      </c>
      <c r="BE53">
        <v>9.2279</v>
      </c>
      <c r="BF53">
        <f t="shared" si="4"/>
        <v>90.772099999999995</v>
      </c>
      <c r="BG53">
        <v>-12.2</v>
      </c>
      <c r="BH53">
        <v>0</v>
      </c>
    </row>
    <row r="54" spans="1:60" x14ac:dyDescent="0.2">
      <c r="A54" t="s">
        <v>76</v>
      </c>
      <c r="B54">
        <v>2</v>
      </c>
      <c r="C54" t="s">
        <v>62</v>
      </c>
      <c r="D54">
        <v>0</v>
      </c>
      <c r="E54">
        <v>26</v>
      </c>
      <c r="F54">
        <v>2009</v>
      </c>
      <c r="G54">
        <f t="shared" si="0"/>
        <v>0</v>
      </c>
      <c r="H54" s="1">
        <v>36.39</v>
      </c>
      <c r="I54">
        <v>161455</v>
      </c>
      <c r="K54">
        <v>6.7365000000000004</v>
      </c>
      <c r="L54">
        <v>1</v>
      </c>
      <c r="M54">
        <v>0</v>
      </c>
      <c r="N54">
        <v>0</v>
      </c>
      <c r="O54">
        <v>9306.01</v>
      </c>
      <c r="P54">
        <v>-1.5272466387452719</v>
      </c>
      <c r="Q54">
        <v>6.1089615618677193</v>
      </c>
      <c r="R54">
        <v>239.76</v>
      </c>
      <c r="S54">
        <v>-1.4347379239465607</v>
      </c>
      <c r="T54">
        <v>-2.6649593853787352</v>
      </c>
      <c r="U54">
        <v>44.4</v>
      </c>
      <c r="V54">
        <v>1.6018306636155508</v>
      </c>
      <c r="W54">
        <v>29.1</v>
      </c>
      <c r="X54">
        <v>27.631578947368425</v>
      </c>
      <c r="Y54">
        <v>223.6</v>
      </c>
      <c r="Z54">
        <v>-1.018149623727318</v>
      </c>
      <c r="AA54">
        <v>-1.8252933507170745</v>
      </c>
      <c r="AB54">
        <v>-1.018149623727318</v>
      </c>
      <c r="AC54">
        <v>27.5</v>
      </c>
      <c r="AD54">
        <v>25.57077625570777</v>
      </c>
      <c r="AE54">
        <v>8.4</v>
      </c>
      <c r="AF54">
        <v>-4.5454545454545494</v>
      </c>
      <c r="AG54">
        <v>37.5</v>
      </c>
      <c r="AH54">
        <v>1.6</v>
      </c>
      <c r="AJ54" s="2">
        <v>51</v>
      </c>
      <c r="AK54" s="9">
        <f t="shared" si="1"/>
        <v>10</v>
      </c>
      <c r="AL54" s="2">
        <v>29.7</v>
      </c>
      <c r="AM54" s="2">
        <v>19.3</v>
      </c>
      <c r="AN54">
        <v>7385.35</v>
      </c>
      <c r="AO54">
        <v>3.0205850064376087</v>
      </c>
      <c r="AP54">
        <v>3668.11</v>
      </c>
      <c r="AQ54">
        <v>4.5611584618454497</v>
      </c>
      <c r="AR54">
        <v>510</v>
      </c>
      <c r="AS54">
        <v>-3.9200313602506594E-2</v>
      </c>
      <c r="AT54">
        <v>494.1</v>
      </c>
      <c r="AU54">
        <v>-0.24227740763173605</v>
      </c>
      <c r="AV54">
        <v>15.5</v>
      </c>
      <c r="AW54">
        <f t="shared" si="2"/>
        <v>3.0392156862745097</v>
      </c>
      <c r="AX54">
        <v>2.8420227361818897</v>
      </c>
      <c r="AY54">
        <v>6.8965517241379306</v>
      </c>
      <c r="AZ54">
        <v>31.818181818181817</v>
      </c>
      <c r="BA54">
        <v>671085</v>
      </c>
      <c r="BB54">
        <v>68.14</v>
      </c>
      <c r="BC54">
        <v>457277.31900000002</v>
      </c>
      <c r="BE54">
        <v>38.676600000000001</v>
      </c>
      <c r="BF54">
        <f>100-BE54</f>
        <v>61.323399999999999</v>
      </c>
      <c r="BG54">
        <v>-1.5</v>
      </c>
      <c r="BH54">
        <v>1</v>
      </c>
    </row>
    <row r="55" spans="1:60" x14ac:dyDescent="0.2">
      <c r="A55" t="s">
        <v>76</v>
      </c>
      <c r="B55">
        <v>2</v>
      </c>
      <c r="C55" t="s">
        <v>62</v>
      </c>
      <c r="D55">
        <v>0</v>
      </c>
      <c r="E55">
        <v>26</v>
      </c>
      <c r="F55">
        <v>2012</v>
      </c>
      <c r="G55">
        <f t="shared" si="0"/>
        <v>1</v>
      </c>
      <c r="H55" s="1">
        <v>24.09</v>
      </c>
      <c r="I55">
        <v>93017</v>
      </c>
      <c r="J55">
        <v>-42.388281564522622</v>
      </c>
      <c r="K55">
        <v>6.7365000000000004</v>
      </c>
      <c r="L55">
        <v>1</v>
      </c>
      <c r="M55">
        <v>0</v>
      </c>
      <c r="N55">
        <v>1</v>
      </c>
      <c r="O55">
        <v>7579.47</v>
      </c>
      <c r="P55">
        <v>-6.998998758263923</v>
      </c>
      <c r="Q55">
        <v>-11.391521511519807</v>
      </c>
      <c r="R55">
        <v>214.4</v>
      </c>
      <c r="S55">
        <v>-1.6694184553292912</v>
      </c>
      <c r="T55">
        <v>-7.2880346968279675</v>
      </c>
      <c r="U55">
        <v>43.7</v>
      </c>
      <c r="V55">
        <v>-2.8888888888888826</v>
      </c>
      <c r="W55">
        <v>58.6</v>
      </c>
      <c r="X55">
        <v>12.476007677543185</v>
      </c>
      <c r="Y55">
        <v>194.1</v>
      </c>
      <c r="Z55">
        <v>-3.528827037773357</v>
      </c>
      <c r="AA55">
        <v>-7.3664825046040523</v>
      </c>
      <c r="AB55">
        <v>-14.077025232403722</v>
      </c>
      <c r="AC55">
        <v>54.7</v>
      </c>
      <c r="AD55">
        <v>10.953346855983785</v>
      </c>
      <c r="AE55">
        <v>3.9</v>
      </c>
      <c r="AF55">
        <v>-23.529411764705877</v>
      </c>
      <c r="AG55">
        <v>-38.55421686746989</v>
      </c>
      <c r="AH55">
        <v>4</v>
      </c>
      <c r="AI55">
        <v>42.857142857142868</v>
      </c>
      <c r="AJ55" s="2">
        <v>51.7</v>
      </c>
      <c r="AK55" s="9">
        <f t="shared" si="1"/>
        <v>9.9251295834133231</v>
      </c>
      <c r="AL55" s="2">
        <v>29.1</v>
      </c>
      <c r="AM55" s="2">
        <v>19.3</v>
      </c>
      <c r="AN55">
        <v>5748.6</v>
      </c>
      <c r="AO55">
        <v>-6.0161070402087367</v>
      </c>
      <c r="AP55">
        <v>2868.63</v>
      </c>
      <c r="AQ55">
        <v>-9.5226380281023815</v>
      </c>
      <c r="AR55">
        <v>520.9</v>
      </c>
      <c r="AS55">
        <v>1.3621327106440941</v>
      </c>
      <c r="AT55">
        <v>508.4</v>
      </c>
      <c r="AU55">
        <v>1.3354594379111</v>
      </c>
      <c r="AV55">
        <v>12.5</v>
      </c>
      <c r="AW55">
        <f t="shared" si="2"/>
        <v>2.3996928393165677</v>
      </c>
      <c r="AX55">
        <v>2.3740027242654214</v>
      </c>
      <c r="AY55">
        <v>2.4590163934426288</v>
      </c>
      <c r="AZ55">
        <v>-15.277777777777786</v>
      </c>
      <c r="BA55">
        <v>671005</v>
      </c>
      <c r="BB55">
        <v>59.57</v>
      </c>
      <c r="BC55">
        <v>399717.67849999998</v>
      </c>
      <c r="BD55">
        <f t="shared" si="3"/>
        <v>-12.587468940264678</v>
      </c>
      <c r="BE55">
        <v>38.7376</v>
      </c>
      <c r="BF55">
        <f t="shared" si="4"/>
        <v>61.2624</v>
      </c>
      <c r="BG55">
        <v>-12.2</v>
      </c>
      <c r="BH55">
        <v>1</v>
      </c>
    </row>
    <row r="56" spans="1:60" x14ac:dyDescent="0.2">
      <c r="A56" t="s">
        <v>76</v>
      </c>
      <c r="B56">
        <v>2</v>
      </c>
      <c r="C56" t="s">
        <v>63</v>
      </c>
      <c r="D56">
        <v>1</v>
      </c>
      <c r="E56">
        <v>27</v>
      </c>
      <c r="F56">
        <v>2009</v>
      </c>
      <c r="G56">
        <f t="shared" si="0"/>
        <v>0</v>
      </c>
      <c r="H56" s="1">
        <v>37.6</v>
      </c>
      <c r="I56">
        <v>453883</v>
      </c>
      <c r="K56">
        <v>6.7365000000000004</v>
      </c>
      <c r="L56">
        <v>1</v>
      </c>
      <c r="M56">
        <v>0</v>
      </c>
      <c r="N56">
        <v>0</v>
      </c>
      <c r="O56">
        <v>32439.07</v>
      </c>
      <c r="P56">
        <v>-2.5983915062401493</v>
      </c>
      <c r="Q56">
        <v>4.2342233788345096</v>
      </c>
      <c r="R56">
        <v>782.86</v>
      </c>
      <c r="S56">
        <v>-2.4449207456883664</v>
      </c>
      <c r="T56">
        <v>0.52864981334402672</v>
      </c>
      <c r="U56">
        <v>42.5</v>
      </c>
      <c r="V56">
        <v>0.71090047393364253</v>
      </c>
      <c r="W56">
        <v>114.4</v>
      </c>
      <c r="X56">
        <v>10.74540174249759</v>
      </c>
      <c r="Y56">
        <v>694.4</v>
      </c>
      <c r="Z56">
        <v>-2.8811188811188844</v>
      </c>
      <c r="AA56">
        <v>-0.36231884057971331</v>
      </c>
      <c r="AB56">
        <v>-2.8811188811188844</v>
      </c>
      <c r="AC56">
        <v>74.900000000000006</v>
      </c>
      <c r="AD56">
        <v>13.829787234042568</v>
      </c>
      <c r="AE56">
        <v>46.5</v>
      </c>
      <c r="AF56">
        <v>2.197802197802198</v>
      </c>
      <c r="AG56">
        <v>9.9033816425120804</v>
      </c>
      <c r="AH56">
        <v>8.1999999999999993</v>
      </c>
      <c r="AI56">
        <v>90.697674418604635</v>
      </c>
      <c r="AJ56" s="2">
        <v>40.6</v>
      </c>
      <c r="AK56" s="9">
        <f t="shared" si="1"/>
        <v>2.4943171346071145</v>
      </c>
      <c r="AL56" s="2">
        <v>35.4</v>
      </c>
      <c r="AM56" s="2">
        <v>24</v>
      </c>
      <c r="AN56">
        <v>24930.11</v>
      </c>
      <c r="AO56">
        <v>2.1305159145515939</v>
      </c>
      <c r="AP56">
        <v>12046.8</v>
      </c>
      <c r="AQ56">
        <v>1.6067407201234787</v>
      </c>
      <c r="AR56">
        <v>1627.7</v>
      </c>
      <c r="AS56">
        <v>3.6875422530891551E-2</v>
      </c>
      <c r="AT56">
        <v>1548.3</v>
      </c>
      <c r="AU56">
        <v>-0.45007394071883239</v>
      </c>
      <c r="AV56">
        <v>79</v>
      </c>
      <c r="AW56">
        <f t="shared" si="2"/>
        <v>4.8534742274374887</v>
      </c>
      <c r="AX56">
        <v>4.4004670886853905</v>
      </c>
      <c r="AY56">
        <v>10.335195530726265</v>
      </c>
      <c r="AZ56">
        <v>12.225705329153602</v>
      </c>
      <c r="BA56">
        <v>1653006</v>
      </c>
      <c r="BB56">
        <v>75.27</v>
      </c>
      <c r="BC56">
        <v>1244217.6161999998</v>
      </c>
      <c r="BE56">
        <v>29.7148</v>
      </c>
      <c r="BF56">
        <f t="shared" si="4"/>
        <v>70.285200000000003</v>
      </c>
      <c r="BG56">
        <v>-1.5</v>
      </c>
      <c r="BH56">
        <v>1</v>
      </c>
    </row>
    <row r="57" spans="1:60" x14ac:dyDescent="0.2">
      <c r="A57" t="s">
        <v>76</v>
      </c>
      <c r="B57">
        <v>2</v>
      </c>
      <c r="C57" t="s">
        <v>63</v>
      </c>
      <c r="D57">
        <v>1</v>
      </c>
      <c r="E57">
        <v>27</v>
      </c>
      <c r="F57">
        <v>2012</v>
      </c>
      <c r="G57">
        <f t="shared" si="0"/>
        <v>1</v>
      </c>
      <c r="H57" s="1">
        <v>21.48</v>
      </c>
      <c r="I57">
        <v>236586</v>
      </c>
      <c r="J57">
        <v>-47.875113189963052</v>
      </c>
      <c r="K57">
        <v>6.7365000000000004</v>
      </c>
      <c r="L57">
        <v>1</v>
      </c>
      <c r="M57">
        <v>0</v>
      </c>
      <c r="N57">
        <v>1</v>
      </c>
      <c r="O57">
        <v>25807.040000000001</v>
      </c>
      <c r="P57">
        <v>-8.1323743260873762</v>
      </c>
      <c r="Q57">
        <v>-7.4348240699673758</v>
      </c>
      <c r="R57">
        <v>647.95000000000005</v>
      </c>
      <c r="S57">
        <v>-7.0679689628960274</v>
      </c>
      <c r="T57">
        <v>-8.624711679597393</v>
      </c>
      <c r="U57">
        <v>41.9</v>
      </c>
      <c r="V57">
        <v>-0.23809523809524147</v>
      </c>
      <c r="W57">
        <v>272.2</v>
      </c>
      <c r="X57">
        <v>36.852689793866254</v>
      </c>
      <c r="Y57">
        <v>567.1</v>
      </c>
      <c r="Z57">
        <v>-8.1916788084830845</v>
      </c>
      <c r="AA57">
        <v>-8.7861783815711743</v>
      </c>
      <c r="AB57">
        <v>-20.685314685314683</v>
      </c>
      <c r="AC57">
        <v>192.2</v>
      </c>
      <c r="AD57">
        <v>30.216802168021676</v>
      </c>
      <c r="AE57">
        <v>23.3</v>
      </c>
      <c r="AF57">
        <v>-28.307692307692303</v>
      </c>
      <c r="AG57">
        <v>-13.33333333</v>
      </c>
      <c r="AH57">
        <v>17.2</v>
      </c>
      <c r="AI57">
        <v>38.709677419354826</v>
      </c>
      <c r="AJ57" s="2">
        <v>35.6</v>
      </c>
      <c r="AK57" s="9">
        <f t="shared" si="1"/>
        <v>2.2121419250605854</v>
      </c>
      <c r="AL57" s="2">
        <v>37.299999999999997</v>
      </c>
      <c r="AM57" s="2">
        <v>27.1</v>
      </c>
      <c r="AN57">
        <v>19906.060000000001</v>
      </c>
      <c r="AO57">
        <v>-5.4387517534821423</v>
      </c>
      <c r="AP57">
        <v>9309.74</v>
      </c>
      <c r="AQ57">
        <v>-10.177614015385053</v>
      </c>
      <c r="AR57">
        <v>1609.3</v>
      </c>
      <c r="AS57">
        <v>-0.45772252118513579</v>
      </c>
      <c r="AT57">
        <v>1546.8</v>
      </c>
      <c r="AU57">
        <v>-1.9391118867555721E-2</v>
      </c>
      <c r="AV57">
        <v>62.6</v>
      </c>
      <c r="AW57">
        <f t="shared" si="2"/>
        <v>3.8898900142919284</v>
      </c>
      <c r="AX57">
        <v>4.2988804354549393</v>
      </c>
      <c r="AY57">
        <v>-9.9280575539568332</v>
      </c>
      <c r="AZ57">
        <v>-3.8727524204702588</v>
      </c>
      <c r="BA57">
        <v>1661616</v>
      </c>
      <c r="BB57">
        <v>68.06</v>
      </c>
      <c r="BC57">
        <v>1130895.8496000001</v>
      </c>
      <c r="BD57">
        <f t="shared" si="3"/>
        <v>-9.1078735041623151</v>
      </c>
      <c r="BE57">
        <v>29.7288</v>
      </c>
      <c r="BF57">
        <f t="shared" si="4"/>
        <v>70.271199999999993</v>
      </c>
      <c r="BG57">
        <v>-12.2</v>
      </c>
      <c r="BH57">
        <v>0</v>
      </c>
    </row>
    <row r="58" spans="1:60" x14ac:dyDescent="0.2">
      <c r="A58" t="s">
        <v>76</v>
      </c>
      <c r="B58">
        <v>2</v>
      </c>
      <c r="C58" t="s">
        <v>64</v>
      </c>
      <c r="D58">
        <v>2</v>
      </c>
      <c r="E58">
        <v>28</v>
      </c>
      <c r="F58">
        <v>2009</v>
      </c>
      <c r="G58">
        <f t="shared" si="0"/>
        <v>0</v>
      </c>
      <c r="H58" s="1">
        <v>41.34</v>
      </c>
      <c r="I58">
        <v>94581</v>
      </c>
      <c r="K58">
        <v>6.7365000000000004</v>
      </c>
      <c r="L58">
        <v>1</v>
      </c>
      <c r="M58">
        <v>0</v>
      </c>
      <c r="N58">
        <v>0</v>
      </c>
      <c r="O58">
        <v>5038.6000000000004</v>
      </c>
      <c r="P58">
        <v>4.9365103497397866</v>
      </c>
      <c r="Q58">
        <v>-3.560467900153458</v>
      </c>
      <c r="R58">
        <v>110.27</v>
      </c>
      <c r="S58">
        <v>1.6781927155371075</v>
      </c>
      <c r="T58">
        <v>2.4272761616924892</v>
      </c>
      <c r="U58">
        <v>41.7</v>
      </c>
      <c r="V58">
        <v>-0.71428571428570753</v>
      </c>
      <c r="W58">
        <v>15.1</v>
      </c>
      <c r="X58">
        <v>1.342281879194626</v>
      </c>
      <c r="Y58">
        <v>103</v>
      </c>
      <c r="Z58">
        <v>0.78277886497064297</v>
      </c>
      <c r="AA58">
        <v>0.88845014807503031</v>
      </c>
      <c r="AB58">
        <v>0.78277886497064297</v>
      </c>
      <c r="AC58">
        <v>14.7</v>
      </c>
      <c r="AD58">
        <v>2.0833333333333259</v>
      </c>
      <c r="AE58">
        <v>3.4</v>
      </c>
      <c r="AF58">
        <v>61.904761904761891</v>
      </c>
      <c r="AG58">
        <v>23.529411764705891</v>
      </c>
      <c r="AJ58" s="2">
        <v>47.9</v>
      </c>
      <c r="AK58" s="9">
        <f t="shared" si="1"/>
        <v>19.744435284418795</v>
      </c>
      <c r="AL58" s="2">
        <v>34.799999999999997</v>
      </c>
      <c r="AM58" s="2">
        <v>17.3</v>
      </c>
      <c r="AN58">
        <v>3851.96</v>
      </c>
      <c r="AO58">
        <v>3.0986111520024404</v>
      </c>
      <c r="AP58">
        <v>1912.18</v>
      </c>
      <c r="AQ58">
        <v>8.916406552596202</v>
      </c>
      <c r="AR58">
        <v>242.6</v>
      </c>
      <c r="AS58">
        <v>-0.41050903119868637</v>
      </c>
      <c r="AT58">
        <v>236.1</v>
      </c>
      <c r="AU58">
        <v>-1.2133891213389145</v>
      </c>
      <c r="AV58">
        <v>6.4</v>
      </c>
      <c r="AW58">
        <f t="shared" si="2"/>
        <v>2.6380873866446826</v>
      </c>
      <c r="AX58">
        <v>1.683087027914614</v>
      </c>
      <c r="AY58">
        <v>56.097560975609774</v>
      </c>
      <c r="AZ58">
        <v>13.888888888888877</v>
      </c>
      <c r="BA58">
        <v>361781</v>
      </c>
      <c r="BB58">
        <v>65</v>
      </c>
      <c r="BC58">
        <v>235157.65</v>
      </c>
      <c r="BE58">
        <v>37.310299999999998</v>
      </c>
      <c r="BF58">
        <f t="shared" si="4"/>
        <v>62.689700000000002</v>
      </c>
      <c r="BG58">
        <v>-1.5</v>
      </c>
      <c r="BH58">
        <v>1</v>
      </c>
    </row>
    <row r="59" spans="1:60" x14ac:dyDescent="0.2">
      <c r="A59" t="s">
        <v>76</v>
      </c>
      <c r="B59">
        <v>2</v>
      </c>
      <c r="C59" t="s">
        <v>64</v>
      </c>
      <c r="D59">
        <v>2</v>
      </c>
      <c r="E59">
        <v>28</v>
      </c>
      <c r="F59">
        <v>2012</v>
      </c>
      <c r="G59">
        <f t="shared" si="0"/>
        <v>1</v>
      </c>
      <c r="H59" s="1">
        <v>25.96</v>
      </c>
      <c r="I59">
        <v>51753</v>
      </c>
      <c r="J59">
        <v>-45.281821930408853</v>
      </c>
      <c r="K59">
        <v>6.7365000000000004</v>
      </c>
      <c r="L59">
        <v>1</v>
      </c>
      <c r="M59">
        <v>0</v>
      </c>
      <c r="N59">
        <v>1</v>
      </c>
      <c r="O59">
        <v>4724.1499999999996</v>
      </c>
      <c r="P59">
        <v>-1.9670300937550576</v>
      </c>
      <c r="Q59">
        <v>-3.2518154313167726</v>
      </c>
      <c r="R59">
        <v>91.77</v>
      </c>
      <c r="S59">
        <v>-6.917537275585766</v>
      </c>
      <c r="T59">
        <v>-5.7366861076584756</v>
      </c>
      <c r="U59">
        <v>41.8</v>
      </c>
      <c r="V59">
        <v>0.48076923076922051</v>
      </c>
      <c r="W59">
        <v>33.9</v>
      </c>
      <c r="X59">
        <v>25.092250922509216</v>
      </c>
      <c r="Y59">
        <v>78.400000000000006</v>
      </c>
      <c r="Z59">
        <v>-11.111111111111109</v>
      </c>
      <c r="AA59">
        <v>-9.4455852156057514</v>
      </c>
      <c r="AB59">
        <v>-23.287671232876708</v>
      </c>
      <c r="AC59">
        <v>32.6</v>
      </c>
      <c r="AD59">
        <v>25.868725868725878</v>
      </c>
      <c r="AE59">
        <v>2</v>
      </c>
      <c r="AF59">
        <v>-13.043478260869559</v>
      </c>
      <c r="AG59">
        <v>-11.538461538461549</v>
      </c>
      <c r="AH59">
        <v>1.3</v>
      </c>
      <c r="AJ59" s="2">
        <v>45.3</v>
      </c>
      <c r="AK59" s="9">
        <f t="shared" si="1"/>
        <v>18.765534382767189</v>
      </c>
      <c r="AL59" s="2">
        <v>36.9</v>
      </c>
      <c r="AM59" s="2">
        <v>17.8</v>
      </c>
      <c r="AN59">
        <v>3093.85</v>
      </c>
      <c r="AO59">
        <v>-8.2656806874180901</v>
      </c>
      <c r="AP59">
        <v>1685.34</v>
      </c>
      <c r="AQ59">
        <v>-9.0848280512474755</v>
      </c>
      <c r="AR59">
        <v>241.4</v>
      </c>
      <c r="AS59">
        <v>0.12442969722107482</v>
      </c>
      <c r="AT59">
        <v>235.7</v>
      </c>
      <c r="AU59">
        <v>-0.12711864406780143</v>
      </c>
      <c r="AV59">
        <v>5.7</v>
      </c>
      <c r="AW59">
        <f t="shared" si="2"/>
        <v>2.3612261806130901</v>
      </c>
      <c r="AX59">
        <v>2.1153048527581912</v>
      </c>
      <c r="AY59">
        <v>11.764705882352953</v>
      </c>
      <c r="AZ59">
        <v>-19.047619047619051</v>
      </c>
      <c r="BA59">
        <v>365142</v>
      </c>
      <c r="BB59">
        <v>56.09</v>
      </c>
      <c r="BC59">
        <v>204808.14780000004</v>
      </c>
      <c r="BD59">
        <f t="shared" si="3"/>
        <v>-12.906023767459812</v>
      </c>
      <c r="BE59">
        <v>37.321100000000001</v>
      </c>
      <c r="BF59">
        <f t="shared" si="4"/>
        <v>62.678899999999999</v>
      </c>
      <c r="BG59">
        <v>-12.2</v>
      </c>
      <c r="BH59">
        <v>0</v>
      </c>
    </row>
    <row r="60" spans="1:60" x14ac:dyDescent="0.2">
      <c r="A60" t="s">
        <v>76</v>
      </c>
      <c r="B60">
        <v>2</v>
      </c>
      <c r="C60" t="s">
        <v>65</v>
      </c>
      <c r="D60">
        <v>3</v>
      </c>
      <c r="E60">
        <v>29</v>
      </c>
      <c r="F60">
        <v>2009</v>
      </c>
      <c r="G60">
        <f t="shared" si="0"/>
        <v>0</v>
      </c>
      <c r="H60" s="1">
        <v>37.04</v>
      </c>
      <c r="I60">
        <v>197367</v>
      </c>
      <c r="K60">
        <v>6.7365000000000004</v>
      </c>
      <c r="L60">
        <v>1</v>
      </c>
      <c r="M60">
        <v>0</v>
      </c>
      <c r="N60">
        <v>0</v>
      </c>
      <c r="O60">
        <v>11814.34</v>
      </c>
      <c r="P60">
        <v>-3.0520413547377521</v>
      </c>
      <c r="Q60">
        <v>3.6935212130494688</v>
      </c>
      <c r="R60">
        <v>314.24</v>
      </c>
      <c r="S60">
        <v>-0.88004289814842884</v>
      </c>
      <c r="T60">
        <v>0.8750159093801706</v>
      </c>
      <c r="U60">
        <v>42</v>
      </c>
      <c r="V60">
        <v>-0.94339622641509102</v>
      </c>
      <c r="W60">
        <v>30.9</v>
      </c>
      <c r="X60">
        <v>11.552346570397111</v>
      </c>
      <c r="Y60">
        <v>290.60000000000002</v>
      </c>
      <c r="Z60">
        <v>-0.44535799931481829</v>
      </c>
      <c r="AA60">
        <v>0.58580289455547507</v>
      </c>
      <c r="AB60">
        <v>-0.44535799931481829</v>
      </c>
      <c r="AC60">
        <v>28.8</v>
      </c>
      <c r="AD60">
        <v>10.344827586206893</v>
      </c>
      <c r="AE60">
        <v>13.7</v>
      </c>
      <c r="AF60">
        <v>13.223140495867767</v>
      </c>
      <c r="AG60">
        <v>4.3103448275862073</v>
      </c>
      <c r="AH60">
        <v>2.1</v>
      </c>
      <c r="AI60">
        <v>31.25</v>
      </c>
      <c r="AJ60" s="2">
        <v>40.6</v>
      </c>
      <c r="AK60" s="9">
        <f t="shared" si="1"/>
        <v>6.4108637296699831</v>
      </c>
      <c r="AL60" s="2">
        <v>35.5</v>
      </c>
      <c r="AM60" s="2">
        <v>23.9</v>
      </c>
      <c r="AN60">
        <v>10136.77</v>
      </c>
      <c r="AO60">
        <v>-2.5690932193778107</v>
      </c>
      <c r="AP60">
        <v>4372.1899999999996</v>
      </c>
      <c r="AQ60">
        <v>1.8856888520181474</v>
      </c>
      <c r="AR60">
        <v>633.29999999999995</v>
      </c>
      <c r="AS60">
        <v>-0.17339218158890649</v>
      </c>
      <c r="AT60">
        <v>609.70000000000005</v>
      </c>
      <c r="AU60">
        <v>-0.37581699346404485</v>
      </c>
      <c r="AV60">
        <v>23.6</v>
      </c>
      <c r="AW60">
        <f t="shared" si="2"/>
        <v>3.7265119216800886</v>
      </c>
      <c r="AX60">
        <v>3.5308953341740228</v>
      </c>
      <c r="AY60">
        <v>5.3571428571428701</v>
      </c>
      <c r="AZ60">
        <v>6.6666666666666599</v>
      </c>
      <c r="BA60">
        <v>725302</v>
      </c>
      <c r="BB60">
        <v>75.39</v>
      </c>
      <c r="BC60">
        <v>546805.17780000006</v>
      </c>
      <c r="BE60">
        <v>31.155799999999999</v>
      </c>
      <c r="BF60">
        <f t="shared" si="4"/>
        <v>68.844200000000001</v>
      </c>
      <c r="BG60">
        <v>-1.5</v>
      </c>
      <c r="BH60">
        <v>1</v>
      </c>
    </row>
    <row r="61" spans="1:60" x14ac:dyDescent="0.2">
      <c r="A61" t="s">
        <v>76</v>
      </c>
      <c r="B61">
        <v>2</v>
      </c>
      <c r="C61" t="s">
        <v>65</v>
      </c>
      <c r="D61">
        <v>3</v>
      </c>
      <c r="E61">
        <v>29</v>
      </c>
      <c r="F61">
        <v>2012</v>
      </c>
      <c r="G61">
        <f t="shared" si="0"/>
        <v>1</v>
      </c>
      <c r="H61" s="1">
        <v>22.91</v>
      </c>
      <c r="I61">
        <v>108445</v>
      </c>
      <c r="J61">
        <v>-45.054137723124938</v>
      </c>
      <c r="K61">
        <v>6.7365000000000004</v>
      </c>
      <c r="L61">
        <v>1</v>
      </c>
      <c r="M61">
        <v>0</v>
      </c>
      <c r="N61">
        <v>1</v>
      </c>
      <c r="O61">
        <v>9516.7900000000009</v>
      </c>
      <c r="P61">
        <v>-4.3843318259408735</v>
      </c>
      <c r="Q61">
        <v>-8.1415996175477652</v>
      </c>
      <c r="R61">
        <v>275.08</v>
      </c>
      <c r="S61">
        <v>-5.3146082885859833</v>
      </c>
      <c r="T61">
        <v>-5.6906346372342247</v>
      </c>
      <c r="U61">
        <v>42.7</v>
      </c>
      <c r="V61">
        <v>1.1848341232227488</v>
      </c>
      <c r="W61">
        <v>72.3</v>
      </c>
      <c r="X61">
        <v>33.641404805914966</v>
      </c>
      <c r="Y61">
        <v>238</v>
      </c>
      <c r="Z61">
        <v>-6.5934065934065975</v>
      </c>
      <c r="AA61">
        <v>-8.7392550143266394</v>
      </c>
      <c r="AB61">
        <v>-18.465227817745799</v>
      </c>
      <c r="AC61">
        <v>68.099999999999994</v>
      </c>
      <c r="AD61">
        <v>35.387673956262425</v>
      </c>
      <c r="AE61">
        <v>9.5</v>
      </c>
      <c r="AF61">
        <v>-24.603174603174601</v>
      </c>
      <c r="AG61">
        <v>-10.000000000000002</v>
      </c>
      <c r="AH61">
        <v>4.3</v>
      </c>
      <c r="AI61">
        <v>10.256410256410255</v>
      </c>
      <c r="AJ61" s="2">
        <v>35.6</v>
      </c>
      <c r="AK61" s="9">
        <f t="shared" si="1"/>
        <v>5.6714991237852477</v>
      </c>
      <c r="AL61" s="2">
        <v>38.4</v>
      </c>
      <c r="AM61" s="2">
        <v>23.8</v>
      </c>
      <c r="AN61">
        <v>7613.03</v>
      </c>
      <c r="AO61">
        <v>-7.6662316618800084</v>
      </c>
      <c r="AP61">
        <v>3362.62</v>
      </c>
      <c r="AQ61">
        <v>-6.4074837941121636</v>
      </c>
      <c r="AR61">
        <v>627.70000000000005</v>
      </c>
      <c r="AS61">
        <v>-0.28594122319300308</v>
      </c>
      <c r="AT61">
        <v>605.79999999999995</v>
      </c>
      <c r="AU61">
        <v>9.9140779907453569E-2</v>
      </c>
      <c r="AV61">
        <v>21.9</v>
      </c>
      <c r="AW61">
        <f t="shared" si="2"/>
        <v>3.4889278317667674</v>
      </c>
      <c r="AX61">
        <v>3.8602065131056396</v>
      </c>
      <c r="AY61">
        <v>-9.8765432098765515</v>
      </c>
      <c r="AZ61">
        <v>-5.8139534883720927</v>
      </c>
      <c r="BA61">
        <v>722237</v>
      </c>
      <c r="BB61">
        <v>67.239999999999995</v>
      </c>
      <c r="BC61">
        <v>485632.15879999998</v>
      </c>
      <c r="BD61">
        <f t="shared" si="3"/>
        <v>-11.18735181808662</v>
      </c>
      <c r="BE61">
        <v>31.150600000000001</v>
      </c>
      <c r="BF61">
        <f t="shared" si="4"/>
        <v>68.849400000000003</v>
      </c>
      <c r="BG61">
        <v>-12.2</v>
      </c>
      <c r="BH61">
        <v>0</v>
      </c>
    </row>
    <row r="62" spans="1:60" x14ac:dyDescent="0.2">
      <c r="A62" t="s">
        <v>76</v>
      </c>
      <c r="B62">
        <v>2</v>
      </c>
      <c r="C62" t="s">
        <v>66</v>
      </c>
      <c r="D62">
        <v>4</v>
      </c>
      <c r="E62">
        <v>30</v>
      </c>
      <c r="F62">
        <v>2009</v>
      </c>
      <c r="G62">
        <f t="shared" si="0"/>
        <v>0</v>
      </c>
      <c r="H62" s="3">
        <v>37.35</v>
      </c>
      <c r="I62" s="4">
        <v>98760</v>
      </c>
      <c r="K62">
        <v>6.7365000000000004</v>
      </c>
      <c r="L62">
        <v>1</v>
      </c>
      <c r="M62">
        <v>0</v>
      </c>
      <c r="N62">
        <v>0</v>
      </c>
      <c r="O62" s="5">
        <v>5024.51</v>
      </c>
      <c r="P62" s="6">
        <v>-2.5861300141530359</v>
      </c>
      <c r="Q62">
        <v>2.5710882331300295</v>
      </c>
      <c r="R62" s="5">
        <v>142.22999999999999</v>
      </c>
      <c r="S62" s="6">
        <v>1.687281046686198</v>
      </c>
      <c r="T62">
        <v>0.44524236983842336</v>
      </c>
      <c r="U62" s="7">
        <v>42.3</v>
      </c>
      <c r="V62" s="6">
        <v>-1.3986013986014019</v>
      </c>
      <c r="W62" s="7">
        <v>17</v>
      </c>
      <c r="X62" s="6">
        <v>15.646258503401365</v>
      </c>
      <c r="Y62" s="7">
        <v>128.6</v>
      </c>
      <c r="Z62" s="6">
        <v>-0.61823802163833952</v>
      </c>
      <c r="AA62">
        <v>1.4106583072100403</v>
      </c>
      <c r="AB62">
        <v>-0.61823802163833952</v>
      </c>
      <c r="AC62" s="6">
        <v>16.100000000000001</v>
      </c>
      <c r="AD62" s="6">
        <v>14.184397163120579</v>
      </c>
      <c r="AE62" s="6">
        <v>6.6</v>
      </c>
      <c r="AF62" s="6">
        <v>26.923076923076913</v>
      </c>
      <c r="AG62">
        <v>-1.886792452830182</v>
      </c>
      <c r="AH62" s="6"/>
      <c r="AI62" s="6"/>
      <c r="AJ62" s="7">
        <v>48.3</v>
      </c>
      <c r="AK62" s="9">
        <f t="shared" si="1"/>
        <v>16.208053691275168</v>
      </c>
      <c r="AL62" s="7">
        <v>32.700000000000003</v>
      </c>
      <c r="AM62" s="7">
        <v>19</v>
      </c>
      <c r="AN62" s="6">
        <v>4518.68</v>
      </c>
      <c r="AO62" s="6">
        <v>5.4052288801388455</v>
      </c>
      <c r="AP62" s="6">
        <v>1813.64</v>
      </c>
      <c r="AQ62" s="6">
        <v>0.24430417527995893</v>
      </c>
      <c r="AR62" s="6">
        <v>298</v>
      </c>
      <c r="AS62" s="6">
        <v>-6.7069081153584384E-2</v>
      </c>
      <c r="AT62" s="6">
        <v>286.89999999999998</v>
      </c>
      <c r="AU62" s="6">
        <v>-0.82958866228829387</v>
      </c>
      <c r="AV62" s="6">
        <v>11.1</v>
      </c>
      <c r="AW62">
        <f t="shared" si="2"/>
        <v>3.7248322147651005</v>
      </c>
      <c r="AX62">
        <v>2.9510395707578811</v>
      </c>
      <c r="AY62" s="6">
        <v>26.136363636363622</v>
      </c>
      <c r="AZ62">
        <v>-98.232931726907637</v>
      </c>
      <c r="BA62" s="6">
        <v>391518</v>
      </c>
      <c r="BB62" s="6">
        <v>69.27</v>
      </c>
      <c r="BC62" s="4">
        <v>271204.51860000001</v>
      </c>
      <c r="BE62" s="8">
        <v>35.578099999999999</v>
      </c>
      <c r="BF62">
        <f t="shared" si="4"/>
        <v>64.421899999999994</v>
      </c>
      <c r="BG62">
        <v>-1.5</v>
      </c>
      <c r="BH62">
        <v>1</v>
      </c>
    </row>
    <row r="63" spans="1:60" x14ac:dyDescent="0.2">
      <c r="A63" t="s">
        <v>76</v>
      </c>
      <c r="B63">
        <v>2</v>
      </c>
      <c r="C63" t="s">
        <v>66</v>
      </c>
      <c r="D63">
        <v>4</v>
      </c>
      <c r="E63">
        <v>30</v>
      </c>
      <c r="F63">
        <v>2012</v>
      </c>
      <c r="G63">
        <f t="shared" si="0"/>
        <v>1</v>
      </c>
      <c r="H63" s="1">
        <v>25</v>
      </c>
      <c r="I63">
        <v>57780</v>
      </c>
      <c r="J63">
        <v>-41.494532199270957</v>
      </c>
      <c r="K63">
        <v>6.7365000000000004</v>
      </c>
      <c r="L63">
        <v>1</v>
      </c>
      <c r="M63">
        <v>0</v>
      </c>
      <c r="N63">
        <v>1</v>
      </c>
      <c r="O63">
        <v>4187.22</v>
      </c>
      <c r="P63">
        <v>-9.1955543507725608</v>
      </c>
      <c r="Q63">
        <v>-6.4683630315507576</v>
      </c>
      <c r="R63">
        <v>122.47</v>
      </c>
      <c r="S63">
        <v>-3.6200519398756548</v>
      </c>
      <c r="T63">
        <v>-4.3003464377165299</v>
      </c>
      <c r="U63">
        <v>41.8</v>
      </c>
      <c r="V63">
        <v>0.23980815347720458</v>
      </c>
      <c r="W63">
        <v>32.700000000000003</v>
      </c>
      <c r="X63">
        <v>37.394957983193287</v>
      </c>
      <c r="Y63">
        <v>106.3</v>
      </c>
      <c r="Z63">
        <v>-7.5652173913043494</v>
      </c>
      <c r="AA63">
        <v>-9.0189873417721547</v>
      </c>
      <c r="AB63">
        <v>-17.851622874806807</v>
      </c>
      <c r="AC63">
        <v>30.5</v>
      </c>
      <c r="AD63">
        <v>38.009049773755649</v>
      </c>
      <c r="AE63">
        <v>6.2</v>
      </c>
      <c r="AF63">
        <v>3.3333333333333361</v>
      </c>
      <c r="AG63">
        <v>-13.043478260869568</v>
      </c>
      <c r="AH63">
        <v>2.2000000000000002</v>
      </c>
      <c r="AI63">
        <v>29.411764705882366</v>
      </c>
      <c r="AJ63" s="2">
        <v>44</v>
      </c>
      <c r="AK63" s="9">
        <f t="shared" si="1"/>
        <v>14.784946236559138</v>
      </c>
      <c r="AL63" s="2">
        <v>32.700000000000003</v>
      </c>
      <c r="AM63" s="2">
        <v>23.3</v>
      </c>
      <c r="AN63">
        <v>3644.22</v>
      </c>
      <c r="AO63">
        <v>-6.5706792188713896</v>
      </c>
      <c r="AP63">
        <v>1459.7</v>
      </c>
      <c r="AQ63">
        <v>-12.754245139233387</v>
      </c>
      <c r="AR63">
        <v>297.60000000000002</v>
      </c>
      <c r="AS63">
        <v>0.10090817356206234</v>
      </c>
      <c r="AT63">
        <v>285.3</v>
      </c>
      <c r="AU63">
        <v>-0.17494751574527642</v>
      </c>
      <c r="AV63">
        <v>12.3</v>
      </c>
      <c r="AW63">
        <f t="shared" si="2"/>
        <v>4.133064516129032</v>
      </c>
      <c r="AX63">
        <v>3.8345105953582239</v>
      </c>
      <c r="AY63">
        <v>7.8947368421052655</v>
      </c>
      <c r="AZ63">
        <v>4.5871559633027523</v>
      </c>
      <c r="BA63">
        <v>388804</v>
      </c>
      <c r="BB63">
        <v>61</v>
      </c>
      <c r="BC63">
        <v>237170.44</v>
      </c>
      <c r="BD63">
        <f t="shared" si="3"/>
        <v>-12.549229922749527</v>
      </c>
      <c r="BE63">
        <v>35.534100000000002</v>
      </c>
      <c r="BF63">
        <f t="shared" si="4"/>
        <v>64.465900000000005</v>
      </c>
      <c r="BG63">
        <v>-12.2</v>
      </c>
      <c r="BH63">
        <v>0</v>
      </c>
    </row>
    <row r="64" spans="1:60" x14ac:dyDescent="0.2">
      <c r="A64" t="s">
        <v>76</v>
      </c>
      <c r="B64">
        <v>2</v>
      </c>
      <c r="C64" t="s">
        <v>67</v>
      </c>
      <c r="D64">
        <v>5</v>
      </c>
      <c r="E64">
        <v>31</v>
      </c>
      <c r="F64">
        <v>2009</v>
      </c>
      <c r="G64">
        <f t="shared" si="0"/>
        <v>0</v>
      </c>
      <c r="H64" s="1">
        <v>32.840000000000003</v>
      </c>
      <c r="I64">
        <v>46858</v>
      </c>
      <c r="K64">
        <v>6.7365000000000004</v>
      </c>
      <c r="L64">
        <v>1</v>
      </c>
      <c r="M64">
        <v>0</v>
      </c>
      <c r="N64">
        <v>0</v>
      </c>
      <c r="O64">
        <v>4200.25</v>
      </c>
      <c r="P64">
        <v>-7.1189116753424297</v>
      </c>
      <c r="Q64">
        <v>5.5277343476536087</v>
      </c>
      <c r="R64">
        <v>96.7</v>
      </c>
      <c r="S64">
        <v>-3.101416313449926E-2</v>
      </c>
      <c r="T64">
        <v>5.6119663718746589</v>
      </c>
      <c r="U64">
        <v>43.4</v>
      </c>
      <c r="V64">
        <v>-0.45871559633028175</v>
      </c>
      <c r="W64">
        <v>9.1999999999999993</v>
      </c>
      <c r="X64">
        <v>14.999999999999991</v>
      </c>
      <c r="Y64">
        <v>78.900000000000006</v>
      </c>
      <c r="Z64">
        <v>-1.2515644555694618</v>
      </c>
      <c r="AA64">
        <v>6.5333333333333412</v>
      </c>
      <c r="AB64">
        <v>-1.2515644555694618</v>
      </c>
      <c r="AC64">
        <v>7.8</v>
      </c>
      <c r="AD64">
        <v>5.4054054054053973</v>
      </c>
      <c r="AE64">
        <v>8.8000000000000007</v>
      </c>
      <c r="AF64">
        <v>12.820512820512832</v>
      </c>
      <c r="AG64">
        <v>16.417910447761191</v>
      </c>
      <c r="AH64">
        <v>1.4</v>
      </c>
      <c r="AJ64" s="2">
        <v>55.1</v>
      </c>
      <c r="AK64" s="9">
        <f t="shared" si="1"/>
        <v>31.630309988518945</v>
      </c>
      <c r="AL64" s="2">
        <v>32.5</v>
      </c>
      <c r="AM64" s="2">
        <v>12.4</v>
      </c>
      <c r="AN64">
        <v>2666.78</v>
      </c>
      <c r="AO64">
        <v>2.9231505495862757</v>
      </c>
      <c r="AP64">
        <v>1443.23</v>
      </c>
      <c r="AQ64">
        <v>-1.0951131091481019</v>
      </c>
      <c r="AR64">
        <v>174.2</v>
      </c>
      <c r="AS64">
        <v>-0.11467889908257858</v>
      </c>
      <c r="AT64">
        <v>160.5</v>
      </c>
      <c r="AU64">
        <v>-1.5941140404659684</v>
      </c>
      <c r="AV64">
        <v>13.7</v>
      </c>
      <c r="AW64">
        <f t="shared" si="2"/>
        <v>7.8645235361653274</v>
      </c>
      <c r="AX64">
        <v>6.4220183486238529</v>
      </c>
      <c r="AY64">
        <v>22.321428571428573</v>
      </c>
      <c r="AZ64">
        <v>1.8181818181818117</v>
      </c>
      <c r="BA64">
        <v>239976</v>
      </c>
      <c r="BB64">
        <v>60.96</v>
      </c>
      <c r="BC64">
        <v>146289.36960000001</v>
      </c>
      <c r="BE64">
        <v>35.318600000000004</v>
      </c>
      <c r="BF64">
        <f t="shared" si="4"/>
        <v>64.681399999999996</v>
      </c>
      <c r="BG64">
        <v>-1.5</v>
      </c>
      <c r="BH64">
        <v>1</v>
      </c>
    </row>
    <row r="65" spans="1:60" x14ac:dyDescent="0.2">
      <c r="A65" t="s">
        <v>76</v>
      </c>
      <c r="B65">
        <v>2</v>
      </c>
      <c r="C65" t="s">
        <v>67</v>
      </c>
      <c r="D65">
        <v>5</v>
      </c>
      <c r="E65">
        <v>31</v>
      </c>
      <c r="F65">
        <v>2012</v>
      </c>
      <c r="G65">
        <f t="shared" si="0"/>
        <v>1</v>
      </c>
      <c r="H65" s="1">
        <v>19.66</v>
      </c>
      <c r="I65">
        <v>24965</v>
      </c>
      <c r="J65">
        <v>-46.722011182722269</v>
      </c>
      <c r="K65">
        <v>6.7365000000000004</v>
      </c>
      <c r="L65">
        <v>1</v>
      </c>
      <c r="M65">
        <v>0</v>
      </c>
      <c r="N65">
        <v>1</v>
      </c>
      <c r="O65">
        <v>3259.88</v>
      </c>
      <c r="P65">
        <v>-6.3059023706054145</v>
      </c>
      <c r="Q65">
        <v>-12.851983027667705</v>
      </c>
      <c r="R65">
        <v>87.74</v>
      </c>
      <c r="S65">
        <v>1.2579342181188564</v>
      </c>
      <c r="T65">
        <v>-6.1111713078340015</v>
      </c>
      <c r="U65">
        <v>41.3</v>
      </c>
      <c r="V65">
        <v>-1.4319809069212446</v>
      </c>
      <c r="W65">
        <v>13.9</v>
      </c>
      <c r="X65">
        <v>4.5112781954887193</v>
      </c>
      <c r="Y65">
        <v>75.5</v>
      </c>
      <c r="Z65">
        <v>-1.1780104712041959</v>
      </c>
      <c r="AA65">
        <v>2.6881720430107525</v>
      </c>
      <c r="AB65">
        <v>-5.5068836045056386</v>
      </c>
      <c r="AC65">
        <v>12.3</v>
      </c>
      <c r="AD65">
        <v>5.1282051282051411</v>
      </c>
      <c r="AE65">
        <v>5</v>
      </c>
      <c r="AF65">
        <v>4.1666666666666705</v>
      </c>
      <c r="AG65">
        <v>-38.46153846153846</v>
      </c>
      <c r="AH65">
        <v>1.6</v>
      </c>
      <c r="AI65">
        <v>0</v>
      </c>
      <c r="AJ65" s="2">
        <v>47.8</v>
      </c>
      <c r="AK65" s="9">
        <f t="shared" si="1"/>
        <v>27.298686464877214</v>
      </c>
      <c r="AL65" s="2">
        <v>37.5</v>
      </c>
      <c r="AM65" s="2">
        <v>14.7</v>
      </c>
      <c r="AN65">
        <v>2323.5500000000002</v>
      </c>
      <c r="AO65">
        <v>-2.9849188322533147</v>
      </c>
      <c r="AP65">
        <v>1082.78</v>
      </c>
      <c r="AQ65">
        <v>-8.4291090532369299</v>
      </c>
      <c r="AR65">
        <v>175.1</v>
      </c>
      <c r="AS65">
        <v>0.51664753157290799</v>
      </c>
      <c r="AT65">
        <v>166</v>
      </c>
      <c r="AU65">
        <v>0.60606060606060608</v>
      </c>
      <c r="AV65">
        <v>9.1</v>
      </c>
      <c r="AW65">
        <f t="shared" si="2"/>
        <v>5.1970302684180467</v>
      </c>
      <c r="AX65">
        <v>5.2238805970149258</v>
      </c>
      <c r="AY65">
        <v>0</v>
      </c>
      <c r="AZ65">
        <v>-34.057971014492757</v>
      </c>
      <c r="BA65">
        <v>239236</v>
      </c>
      <c r="BB65">
        <v>54.38</v>
      </c>
      <c r="BC65">
        <v>130096.53680000002</v>
      </c>
      <c r="BD65">
        <f t="shared" si="3"/>
        <v>-11.069042709170297</v>
      </c>
      <c r="BE65">
        <v>35.299100000000003</v>
      </c>
      <c r="BF65">
        <f t="shared" si="4"/>
        <v>64.70089999999999</v>
      </c>
      <c r="BG65">
        <v>-12.2</v>
      </c>
      <c r="BH65">
        <v>1</v>
      </c>
    </row>
    <row r="66" spans="1:60" x14ac:dyDescent="0.2">
      <c r="A66" t="s">
        <v>76</v>
      </c>
      <c r="B66">
        <v>2</v>
      </c>
      <c r="C66" t="s">
        <v>68</v>
      </c>
      <c r="D66">
        <v>6</v>
      </c>
      <c r="E66">
        <v>32</v>
      </c>
      <c r="F66">
        <v>2009</v>
      </c>
      <c r="G66">
        <f t="shared" ref="G66:G129" si="5">IF(F66=2012,1,)</f>
        <v>0</v>
      </c>
      <c r="H66" s="1">
        <v>32.22</v>
      </c>
      <c r="I66">
        <v>160577</v>
      </c>
      <c r="K66">
        <v>6.7365000000000004</v>
      </c>
      <c r="L66">
        <v>1</v>
      </c>
      <c r="M66">
        <v>0</v>
      </c>
      <c r="N66">
        <v>0</v>
      </c>
      <c r="O66">
        <v>10889.66</v>
      </c>
      <c r="P66">
        <v>-4.1802136962338716</v>
      </c>
      <c r="Q66">
        <v>1.0766048126591941</v>
      </c>
      <c r="R66">
        <v>279.39999999999998</v>
      </c>
      <c r="S66">
        <v>-1.4948526300944893</v>
      </c>
      <c r="T66">
        <v>-0.10565612453335613</v>
      </c>
      <c r="U66">
        <v>43.1</v>
      </c>
      <c r="V66">
        <v>1.8912529550827526</v>
      </c>
      <c r="W66">
        <v>28.8</v>
      </c>
      <c r="X66">
        <v>-0.68965517241379071</v>
      </c>
      <c r="Y66">
        <v>255.6</v>
      </c>
      <c r="Z66">
        <v>0.27461749705766519</v>
      </c>
      <c r="AA66">
        <v>0.75098814229249233</v>
      </c>
      <c r="AB66">
        <v>0.27461749705766519</v>
      </c>
      <c r="AC66">
        <v>27.7</v>
      </c>
      <c r="AD66">
        <v>-1.773049645390071</v>
      </c>
      <c r="AE66">
        <v>10.5</v>
      </c>
      <c r="AF66">
        <v>7.1428571428571352</v>
      </c>
      <c r="AG66">
        <v>-10.091743119266052</v>
      </c>
      <c r="AJ66" s="2">
        <v>47.1</v>
      </c>
      <c r="AK66" s="9">
        <f t="shared" ref="AK66:AK129" si="6">100*AJ66/AR66</f>
        <v>7.9762912785774764</v>
      </c>
      <c r="AL66" s="2">
        <v>34.6</v>
      </c>
      <c r="AM66" s="2">
        <v>18.2</v>
      </c>
      <c r="AN66">
        <v>8776.52</v>
      </c>
      <c r="AO66">
        <v>-0.26239799263831176</v>
      </c>
      <c r="AP66">
        <v>3891.14</v>
      </c>
      <c r="AQ66">
        <v>0.30701969205228496</v>
      </c>
      <c r="AR66">
        <v>590.5</v>
      </c>
      <c r="AS66">
        <v>-0.23652644027707001</v>
      </c>
      <c r="AT66">
        <v>572.79999999999995</v>
      </c>
      <c r="AU66">
        <v>-0.38260869565218181</v>
      </c>
      <c r="AV66">
        <v>17.7</v>
      </c>
      <c r="AW66">
        <f t="shared" si="2"/>
        <v>2.9974597798475866</v>
      </c>
      <c r="AX66">
        <v>2.8552120290589622</v>
      </c>
      <c r="AY66">
        <v>4.7337278106508922</v>
      </c>
      <c r="AZ66">
        <v>-10.582010582010582</v>
      </c>
      <c r="BA66">
        <v>708842</v>
      </c>
      <c r="BB66">
        <v>71.930000000000007</v>
      </c>
      <c r="BC66">
        <v>509870.05060000002</v>
      </c>
      <c r="BE66">
        <v>36.057099999999998</v>
      </c>
      <c r="BF66">
        <f t="shared" si="4"/>
        <v>63.942900000000002</v>
      </c>
      <c r="BG66">
        <v>-1.5</v>
      </c>
      <c r="BH66">
        <v>1</v>
      </c>
    </row>
    <row r="67" spans="1:60" x14ac:dyDescent="0.2">
      <c r="A67" t="s">
        <v>76</v>
      </c>
      <c r="B67">
        <v>2</v>
      </c>
      <c r="C67" t="s">
        <v>68</v>
      </c>
      <c r="D67">
        <v>6</v>
      </c>
      <c r="E67">
        <v>32</v>
      </c>
      <c r="F67">
        <v>2012</v>
      </c>
      <c r="G67">
        <f t="shared" si="5"/>
        <v>1</v>
      </c>
      <c r="H67" s="1">
        <v>21.03</v>
      </c>
      <c r="I67">
        <v>92132</v>
      </c>
      <c r="J67">
        <v>-42.624410718845162</v>
      </c>
      <c r="K67">
        <v>6.7365000000000004</v>
      </c>
      <c r="L67">
        <v>1</v>
      </c>
      <c r="M67">
        <v>0</v>
      </c>
      <c r="N67">
        <v>1</v>
      </c>
      <c r="O67">
        <v>8956.6</v>
      </c>
      <c r="P67">
        <v>-6.8045982752305711</v>
      </c>
      <c r="Q67">
        <v>-9.9408793043830279</v>
      </c>
      <c r="R67">
        <v>238.69</v>
      </c>
      <c r="S67">
        <v>-6.9579792624931871</v>
      </c>
      <c r="T67">
        <v>-6.5802410691526134</v>
      </c>
      <c r="U67">
        <v>43.2</v>
      </c>
      <c r="V67">
        <v>0.46511627906977404</v>
      </c>
      <c r="W67">
        <v>72.8</v>
      </c>
      <c r="X67">
        <v>43.025540275049117</v>
      </c>
      <c r="Y67">
        <v>202.6</v>
      </c>
      <c r="Z67">
        <v>-11.334792122538294</v>
      </c>
      <c r="AA67">
        <v>-8.9641434262948199</v>
      </c>
      <c r="AB67">
        <v>-20.517850137308752</v>
      </c>
      <c r="AC67">
        <v>68.900000000000006</v>
      </c>
      <c r="AD67">
        <v>44.142259414225961</v>
      </c>
      <c r="AE67">
        <v>9</v>
      </c>
      <c r="AF67">
        <v>-14.285714285714286</v>
      </c>
      <c r="AG67">
        <v>-7.8947368421052655</v>
      </c>
      <c r="AH67">
        <v>3.9</v>
      </c>
      <c r="AI67">
        <v>25.806451612903221</v>
      </c>
      <c r="AJ67" s="2">
        <v>44.9</v>
      </c>
      <c r="AK67" s="9">
        <f t="shared" si="6"/>
        <v>7.7762383096640111</v>
      </c>
      <c r="AL67" s="2">
        <v>34.5</v>
      </c>
      <c r="AM67" s="2">
        <v>20.6</v>
      </c>
      <c r="AN67">
        <v>6328.31</v>
      </c>
      <c r="AO67">
        <v>-10.759773920793299</v>
      </c>
      <c r="AP67">
        <v>3044.67</v>
      </c>
      <c r="AQ67">
        <v>-9.6169659475810647</v>
      </c>
      <c r="AR67">
        <v>577.4</v>
      </c>
      <c r="AS67">
        <v>-0.9435580717104135</v>
      </c>
      <c r="AT67">
        <v>558</v>
      </c>
      <c r="AU67">
        <v>-0.76471634358882357</v>
      </c>
      <c r="AV67">
        <v>19.2</v>
      </c>
      <c r="AW67">
        <f t="shared" ref="AW67:AW84" si="7">100*AV67/AR67</f>
        <v>3.3252511257360582</v>
      </c>
      <c r="AX67">
        <v>3.5168982672842684</v>
      </c>
      <c r="AY67">
        <v>-6.3414634146341493</v>
      </c>
      <c r="AZ67">
        <v>-1.4423076923076956</v>
      </c>
      <c r="BA67">
        <v>704147</v>
      </c>
      <c r="BB67">
        <v>63.64</v>
      </c>
      <c r="BC67">
        <v>448119.1508</v>
      </c>
      <c r="BD67">
        <f t="shared" si="3"/>
        <v>-12.11110551155797</v>
      </c>
      <c r="BE67">
        <v>36.063299999999998</v>
      </c>
      <c r="BF67">
        <f t="shared" ref="BF67:BF79" si="8">100-BE67</f>
        <v>63.936700000000002</v>
      </c>
      <c r="BG67">
        <v>-12.2</v>
      </c>
      <c r="BH67">
        <v>0</v>
      </c>
    </row>
    <row r="68" spans="1:60" x14ac:dyDescent="0.2">
      <c r="A68" t="s">
        <v>76</v>
      </c>
      <c r="B68">
        <v>2</v>
      </c>
      <c r="C68" t="s">
        <v>69</v>
      </c>
      <c r="D68">
        <v>7</v>
      </c>
      <c r="E68">
        <v>33</v>
      </c>
      <c r="F68">
        <v>2009</v>
      </c>
      <c r="G68">
        <f t="shared" si="5"/>
        <v>0</v>
      </c>
      <c r="H68" s="1">
        <v>34.82</v>
      </c>
      <c r="I68">
        <v>141501</v>
      </c>
      <c r="K68">
        <v>6.7365000000000004</v>
      </c>
      <c r="L68">
        <v>1</v>
      </c>
      <c r="M68">
        <v>0</v>
      </c>
      <c r="N68">
        <v>0</v>
      </c>
      <c r="O68">
        <v>10404.879999999999</v>
      </c>
      <c r="P68">
        <v>-4.3622529406303814</v>
      </c>
      <c r="Q68">
        <v>3.0011919560481592</v>
      </c>
      <c r="R68">
        <v>225.42</v>
      </c>
      <c r="S68">
        <v>-3.0409910103660462</v>
      </c>
      <c r="T68">
        <v>2.477189579935648</v>
      </c>
      <c r="U68">
        <v>43.2</v>
      </c>
      <c r="V68">
        <v>-0.46082949308754778</v>
      </c>
      <c r="W68">
        <v>25</v>
      </c>
      <c r="X68">
        <v>21.951219512195124</v>
      </c>
      <c r="Y68">
        <v>192.6</v>
      </c>
      <c r="Z68">
        <v>-4.3694141012909684</v>
      </c>
      <c r="AA68">
        <v>-1.9951338199513355</v>
      </c>
      <c r="AB68">
        <v>-4.3694141012909684</v>
      </c>
      <c r="AC68">
        <v>23</v>
      </c>
      <c r="AD68">
        <v>19.170984455958546</v>
      </c>
      <c r="AE68">
        <v>21.2</v>
      </c>
      <c r="AF68">
        <v>9.2783505154639219</v>
      </c>
      <c r="AG68">
        <v>15.476190476190462</v>
      </c>
      <c r="AH68">
        <v>2.1</v>
      </c>
      <c r="AJ68" s="2">
        <v>49.4</v>
      </c>
      <c r="AK68" s="9">
        <f t="shared" si="6"/>
        <v>10.430743243243242</v>
      </c>
      <c r="AL68" s="2">
        <v>35.200000000000003</v>
      </c>
      <c r="AM68" s="2">
        <v>15.4</v>
      </c>
      <c r="AN68">
        <v>7398.05</v>
      </c>
      <c r="AO68">
        <v>3.7917836970276921</v>
      </c>
      <c r="AP68">
        <v>3759.5</v>
      </c>
      <c r="AQ68">
        <v>-0.42299369350040661</v>
      </c>
      <c r="AR68">
        <v>473.6</v>
      </c>
      <c r="AS68">
        <v>4.2247570764690642E-2</v>
      </c>
      <c r="AT68">
        <v>439.9</v>
      </c>
      <c r="AU68">
        <v>-0.63248249378812094</v>
      </c>
      <c r="AV68">
        <v>33.700000000000003</v>
      </c>
      <c r="AW68">
        <f t="shared" si="7"/>
        <v>7.1157094594594597</v>
      </c>
      <c r="AX68">
        <v>6.4850021123785382</v>
      </c>
      <c r="AY68">
        <v>9.7719869706840505</v>
      </c>
      <c r="AZ68">
        <v>21.825396825396826</v>
      </c>
      <c r="BA68">
        <v>558233</v>
      </c>
      <c r="BB68">
        <v>74.61</v>
      </c>
      <c r="BC68">
        <v>416497.64130000002</v>
      </c>
      <c r="BE68">
        <v>37.638599999999997</v>
      </c>
      <c r="BF68">
        <f t="shared" si="8"/>
        <v>62.361400000000003</v>
      </c>
      <c r="BG68">
        <v>-1.5</v>
      </c>
      <c r="BH68">
        <v>0</v>
      </c>
    </row>
    <row r="69" spans="1:60" x14ac:dyDescent="0.2">
      <c r="A69" t="s">
        <v>76</v>
      </c>
      <c r="B69">
        <v>2</v>
      </c>
      <c r="C69" t="s">
        <v>69</v>
      </c>
      <c r="D69">
        <v>7</v>
      </c>
      <c r="E69">
        <v>33</v>
      </c>
      <c r="F69">
        <v>2012</v>
      </c>
      <c r="G69">
        <f t="shared" si="5"/>
        <v>1</v>
      </c>
      <c r="H69" s="1">
        <v>18.38</v>
      </c>
      <c r="I69">
        <v>66599</v>
      </c>
      <c r="J69">
        <v>-52.93390152719769</v>
      </c>
      <c r="K69">
        <v>6.7365000000000004</v>
      </c>
      <c r="L69">
        <v>1</v>
      </c>
      <c r="M69">
        <v>0</v>
      </c>
      <c r="N69">
        <v>1</v>
      </c>
      <c r="O69">
        <v>8628.0300000000007</v>
      </c>
      <c r="P69">
        <v>-6.9598693043042239</v>
      </c>
      <c r="Q69">
        <v>-6.358961102432648</v>
      </c>
      <c r="R69">
        <v>193.74</v>
      </c>
      <c r="S69">
        <v>-7.9882218844984765</v>
      </c>
      <c r="T69">
        <v>-6.0083921078475173</v>
      </c>
      <c r="U69">
        <v>43.4</v>
      </c>
      <c r="V69">
        <v>0.46296296296295308</v>
      </c>
      <c r="W69">
        <v>66.3</v>
      </c>
      <c r="X69">
        <v>42.887931034482754</v>
      </c>
      <c r="Y69">
        <v>155.1</v>
      </c>
      <c r="Z69">
        <v>-14.167127836192583</v>
      </c>
      <c r="AA69">
        <v>-5.49163179916318</v>
      </c>
      <c r="AB69">
        <v>-22.989076464746777</v>
      </c>
      <c r="AC69">
        <v>59.8</v>
      </c>
      <c r="AD69">
        <v>43.062200956937801</v>
      </c>
      <c r="AE69">
        <v>16.2</v>
      </c>
      <c r="AF69">
        <v>-6.3583815028901816</v>
      </c>
      <c r="AG69">
        <v>-21.36363636363636</v>
      </c>
      <c r="AH69">
        <v>6.4</v>
      </c>
      <c r="AI69">
        <v>39.13043478260871</v>
      </c>
      <c r="AJ69" s="2">
        <v>43.7</v>
      </c>
      <c r="AK69" s="9">
        <f t="shared" si="6"/>
        <v>9.1556672952021785</v>
      </c>
      <c r="AL69" s="2">
        <v>39.1</v>
      </c>
      <c r="AM69" s="2">
        <v>17.3</v>
      </c>
      <c r="AN69">
        <v>5063.5</v>
      </c>
      <c r="AO69">
        <v>-18.263146340203527</v>
      </c>
      <c r="AP69">
        <v>2882.66</v>
      </c>
      <c r="AQ69">
        <v>-13.232740067844775</v>
      </c>
      <c r="AR69">
        <v>477.3</v>
      </c>
      <c r="AS69">
        <v>0.52653748946925016</v>
      </c>
      <c r="AT69">
        <v>448.4</v>
      </c>
      <c r="AU69">
        <v>0.67355186349348906</v>
      </c>
      <c r="AV69">
        <v>28.9</v>
      </c>
      <c r="AW69">
        <f t="shared" si="7"/>
        <v>6.0548921014037296</v>
      </c>
      <c r="AX69">
        <v>6.1920808761583821</v>
      </c>
      <c r="AY69">
        <v>-1.7006802721088436</v>
      </c>
      <c r="AZ69">
        <v>-12.500000000000007</v>
      </c>
      <c r="BA69">
        <v>549939</v>
      </c>
      <c r="BB69">
        <v>67.37</v>
      </c>
      <c r="BC69">
        <v>370493.90430000005</v>
      </c>
      <c r="BD69">
        <f t="shared" si="3"/>
        <v>-11.045377557579931</v>
      </c>
      <c r="BE69">
        <v>37.632599999999996</v>
      </c>
      <c r="BF69">
        <f t="shared" si="8"/>
        <v>62.367400000000004</v>
      </c>
      <c r="BG69">
        <v>-12.2</v>
      </c>
      <c r="BH69">
        <v>0</v>
      </c>
    </row>
    <row r="70" spans="1:60" x14ac:dyDescent="0.2">
      <c r="A70" t="s">
        <v>76</v>
      </c>
      <c r="B70">
        <v>2</v>
      </c>
      <c r="C70" t="s">
        <v>70</v>
      </c>
      <c r="D70">
        <v>8</v>
      </c>
      <c r="E70">
        <v>34</v>
      </c>
      <c r="F70">
        <v>2009</v>
      </c>
      <c r="G70">
        <f t="shared" si="5"/>
        <v>0</v>
      </c>
      <c r="H70" s="1">
        <v>40.89</v>
      </c>
      <c r="I70">
        <v>179383</v>
      </c>
      <c r="K70">
        <v>6.7365000000000004</v>
      </c>
      <c r="L70">
        <v>1</v>
      </c>
      <c r="M70">
        <v>0</v>
      </c>
      <c r="N70">
        <v>0</v>
      </c>
      <c r="O70">
        <v>9912.1200000000008</v>
      </c>
      <c r="P70">
        <v>-1.883998436022944</v>
      </c>
      <c r="Q70">
        <v>3.1947896205089252</v>
      </c>
      <c r="R70">
        <v>245.45</v>
      </c>
      <c r="S70">
        <v>0.46250818598559079</v>
      </c>
      <c r="T70">
        <v>1.4955134596211341</v>
      </c>
      <c r="U70">
        <v>44.2</v>
      </c>
      <c r="V70">
        <v>1.8433179723502402</v>
      </c>
      <c r="W70">
        <v>20.5</v>
      </c>
      <c r="X70">
        <v>13.259668508287284</v>
      </c>
      <c r="Y70">
        <v>218.1</v>
      </c>
      <c r="Z70">
        <v>-2.8940338379341051</v>
      </c>
      <c r="AA70">
        <v>-0.31069684864625702</v>
      </c>
      <c r="AB70">
        <v>-2.8940338379341051</v>
      </c>
      <c r="AC70">
        <v>19</v>
      </c>
      <c r="AD70">
        <v>13.772455089820363</v>
      </c>
      <c r="AE70">
        <v>20.6</v>
      </c>
      <c r="AF70">
        <v>30.37974683544304</v>
      </c>
      <c r="AG70">
        <v>22.480620155038764</v>
      </c>
      <c r="AH70">
        <v>1.5</v>
      </c>
      <c r="AI70">
        <v>7.1428571428571495</v>
      </c>
      <c r="AJ70" s="2">
        <v>47.6</v>
      </c>
      <c r="AK70" s="9">
        <f t="shared" si="6"/>
        <v>10.097581671616462</v>
      </c>
      <c r="AL70" s="2">
        <v>37.4</v>
      </c>
      <c r="AM70" s="2">
        <v>15</v>
      </c>
      <c r="AN70">
        <v>7680.73</v>
      </c>
      <c r="AO70">
        <v>4.7562738679759899</v>
      </c>
      <c r="AP70">
        <v>3438.49</v>
      </c>
      <c r="AQ70">
        <v>1.239551406051717</v>
      </c>
      <c r="AR70">
        <v>471.4</v>
      </c>
      <c r="AS70">
        <v>-0.12711864406780143</v>
      </c>
      <c r="AT70">
        <v>440.9</v>
      </c>
      <c r="AU70">
        <v>-1.4087656529517021</v>
      </c>
      <c r="AV70">
        <v>30.5</v>
      </c>
      <c r="AW70">
        <f t="shared" si="7"/>
        <v>6.4700890963088673</v>
      </c>
      <c r="AX70">
        <v>5.2330508474576272</v>
      </c>
      <c r="AY70">
        <v>23.481781376518224</v>
      </c>
      <c r="AZ70" s="2">
        <v>23.499999999999996</v>
      </c>
      <c r="BA70">
        <v>718589</v>
      </c>
      <c r="BB70">
        <v>62.45</v>
      </c>
      <c r="BC70">
        <v>448758.83050000004</v>
      </c>
      <c r="BE70">
        <v>46.539700000000003</v>
      </c>
      <c r="BF70">
        <f t="shared" si="8"/>
        <v>53.460299999999997</v>
      </c>
      <c r="BG70">
        <v>-1.5</v>
      </c>
      <c r="BH70">
        <v>1</v>
      </c>
    </row>
    <row r="71" spans="1:60" x14ac:dyDescent="0.2">
      <c r="A71" t="s">
        <v>76</v>
      </c>
      <c r="B71">
        <v>2</v>
      </c>
      <c r="C71" t="s">
        <v>70</v>
      </c>
      <c r="D71">
        <v>8</v>
      </c>
      <c r="E71">
        <v>34</v>
      </c>
      <c r="F71">
        <v>2012</v>
      </c>
      <c r="G71">
        <f t="shared" si="5"/>
        <v>1</v>
      </c>
      <c r="H71" s="1">
        <v>28.33</v>
      </c>
      <c r="I71">
        <v>111452</v>
      </c>
      <c r="J71">
        <v>-37.869251824308883</v>
      </c>
      <c r="K71">
        <v>6.7365000000000004</v>
      </c>
      <c r="L71">
        <v>1</v>
      </c>
      <c r="M71">
        <v>0</v>
      </c>
      <c r="N71">
        <v>1</v>
      </c>
      <c r="O71">
        <v>8270.49</v>
      </c>
      <c r="P71">
        <v>-6.0815145985194334</v>
      </c>
      <c r="Q71">
        <v>-6.6157717640396525</v>
      </c>
      <c r="R71">
        <v>215.35</v>
      </c>
      <c r="S71">
        <v>-5.4238032498902049</v>
      </c>
      <c r="T71">
        <v>-4.4962670916869394</v>
      </c>
      <c r="U71">
        <v>43.6</v>
      </c>
      <c r="V71">
        <v>0.46082949308756416</v>
      </c>
      <c r="W71">
        <v>46.9</v>
      </c>
      <c r="X71">
        <v>37.536656891495596</v>
      </c>
      <c r="Y71">
        <v>179.9</v>
      </c>
      <c r="Z71">
        <v>-7.932446264073695</v>
      </c>
      <c r="AA71">
        <v>-6.6411849020544693</v>
      </c>
      <c r="AB71">
        <v>-19.902048085485305</v>
      </c>
      <c r="AC71">
        <v>41.5</v>
      </c>
      <c r="AD71">
        <v>40.202702702702695</v>
      </c>
      <c r="AE71">
        <v>17.3</v>
      </c>
      <c r="AF71">
        <v>-6.9892473118279597</v>
      </c>
      <c r="AG71">
        <v>-4.6153846153846079</v>
      </c>
      <c r="AH71">
        <v>5.4</v>
      </c>
      <c r="AI71">
        <v>20.000000000000007</v>
      </c>
      <c r="AJ71" s="2">
        <v>41</v>
      </c>
      <c r="AK71" s="9">
        <f t="shared" si="6"/>
        <v>8.6644125105663576</v>
      </c>
      <c r="AL71" s="2">
        <v>41.3</v>
      </c>
      <c r="AM71" s="2">
        <v>17.7</v>
      </c>
      <c r="AN71">
        <v>5972.68</v>
      </c>
      <c r="AO71">
        <v>-5.9530070511467876</v>
      </c>
      <c r="AP71">
        <v>2651.56</v>
      </c>
      <c r="AQ71">
        <v>-11.747046097520389</v>
      </c>
      <c r="AR71">
        <v>473.2</v>
      </c>
      <c r="AS71">
        <v>0.3818413237165913</v>
      </c>
      <c r="AT71">
        <v>440.5</v>
      </c>
      <c r="AU71">
        <v>0.47901459854015122</v>
      </c>
      <c r="AV71">
        <v>32.700000000000003</v>
      </c>
      <c r="AW71">
        <f t="shared" si="7"/>
        <v>6.9103972950126806</v>
      </c>
      <c r="AX71">
        <v>6.9792108612643196</v>
      </c>
      <c r="AY71">
        <v>-0.60790273556229713</v>
      </c>
      <c r="AZ71">
        <v>8.5808580858085737</v>
      </c>
      <c r="BA71">
        <v>707348</v>
      </c>
      <c r="BB71">
        <v>56.86</v>
      </c>
      <c r="BC71">
        <v>402198.07280000002</v>
      </c>
      <c r="BD71">
        <f t="shared" si="3"/>
        <v>-10.375452143888232</v>
      </c>
      <c r="BE71">
        <v>46.541499999999999</v>
      </c>
      <c r="BF71">
        <f t="shared" si="8"/>
        <v>53.458500000000001</v>
      </c>
      <c r="BG71">
        <v>-12.2</v>
      </c>
      <c r="BH71">
        <v>0</v>
      </c>
    </row>
    <row r="72" spans="1:60" x14ac:dyDescent="0.2">
      <c r="A72" t="s">
        <v>76</v>
      </c>
      <c r="B72">
        <v>2</v>
      </c>
      <c r="C72" t="s">
        <v>71</v>
      </c>
      <c r="D72">
        <v>9</v>
      </c>
      <c r="E72">
        <v>35</v>
      </c>
      <c r="F72">
        <v>2009</v>
      </c>
      <c r="G72">
        <f t="shared" si="5"/>
        <v>0</v>
      </c>
      <c r="H72" s="1">
        <v>27.98</v>
      </c>
      <c r="I72">
        <v>548084</v>
      </c>
      <c r="K72">
        <v>6.7365000000000004</v>
      </c>
      <c r="L72">
        <v>1</v>
      </c>
      <c r="M72">
        <v>0</v>
      </c>
      <c r="N72">
        <v>0</v>
      </c>
      <c r="O72">
        <v>116000.89</v>
      </c>
      <c r="P72">
        <v>-0.61349278005403751</v>
      </c>
      <c r="Q72">
        <v>4.2041941502167113</v>
      </c>
      <c r="R72">
        <v>1884.92</v>
      </c>
      <c r="S72">
        <v>0.43853806435799297</v>
      </c>
      <c r="T72">
        <v>2.2151174823803701</v>
      </c>
      <c r="U72">
        <v>41.3</v>
      </c>
      <c r="V72">
        <v>-0.48192771084338032</v>
      </c>
      <c r="W72">
        <v>175</v>
      </c>
      <c r="X72">
        <v>37.254901960784316</v>
      </c>
      <c r="Y72">
        <v>1502.9</v>
      </c>
      <c r="Z72">
        <v>-3.5984605516356583</v>
      </c>
      <c r="AA72">
        <v>7.7031711387857582E-2</v>
      </c>
      <c r="AB72">
        <v>-3.5984605516356583</v>
      </c>
      <c r="AC72">
        <v>149.1</v>
      </c>
      <c r="AD72">
        <v>30.446194225721783</v>
      </c>
      <c r="AE72">
        <v>250.2</v>
      </c>
      <c r="AF72">
        <v>13.417951042611058</v>
      </c>
      <c r="AG72">
        <v>17.465388711395089</v>
      </c>
      <c r="AH72">
        <v>25.8</v>
      </c>
      <c r="AI72">
        <v>96.946564885496187</v>
      </c>
      <c r="AJ72" s="2">
        <v>27.9</v>
      </c>
      <c r="AK72" s="9">
        <f t="shared" si="6"/>
        <v>0.80621857481361614</v>
      </c>
      <c r="AL72" s="2">
        <v>43.8</v>
      </c>
      <c r="AM72" s="2">
        <v>28.3</v>
      </c>
      <c r="AN72">
        <v>67817.7</v>
      </c>
      <c r="AO72">
        <v>1.9108098397307136</v>
      </c>
      <c r="AP72">
        <v>40412.58</v>
      </c>
      <c r="AQ72">
        <v>3.1104926407383693</v>
      </c>
      <c r="AR72">
        <v>3460.6</v>
      </c>
      <c r="AS72">
        <v>-0.10968710310588217</v>
      </c>
      <c r="AT72">
        <v>3091.2</v>
      </c>
      <c r="AU72">
        <v>-1.8199142448785193</v>
      </c>
      <c r="AV72">
        <v>368.1</v>
      </c>
      <c r="AW72">
        <f t="shared" si="7"/>
        <v>10.636883777379646</v>
      </c>
      <c r="AX72">
        <v>9.063618519801409</v>
      </c>
      <c r="AY72">
        <v>17.229299363057329</v>
      </c>
      <c r="AZ72">
        <v>14.473204520597882</v>
      </c>
      <c r="BA72">
        <v>2808623</v>
      </c>
      <c r="BB72">
        <v>71.709999999999994</v>
      </c>
      <c r="BC72">
        <v>2014063.5532999998</v>
      </c>
      <c r="BE72">
        <v>25.128</v>
      </c>
      <c r="BF72">
        <f t="shared" si="8"/>
        <v>74.872</v>
      </c>
      <c r="BG72">
        <v>-1.5</v>
      </c>
      <c r="BH72">
        <v>1</v>
      </c>
    </row>
    <row r="73" spans="1:60" x14ac:dyDescent="0.2">
      <c r="A73" t="s">
        <v>76</v>
      </c>
      <c r="B73">
        <v>2</v>
      </c>
      <c r="C73" t="s">
        <v>71</v>
      </c>
      <c r="D73">
        <v>9</v>
      </c>
      <c r="E73">
        <v>35</v>
      </c>
      <c r="F73">
        <v>2012</v>
      </c>
      <c r="G73">
        <f t="shared" si="5"/>
        <v>1</v>
      </c>
      <c r="H73" s="1">
        <v>13.15</v>
      </c>
      <c r="I73">
        <v>256331</v>
      </c>
      <c r="J73">
        <v>-53.231438976507249</v>
      </c>
      <c r="K73">
        <v>6.7365000000000004</v>
      </c>
      <c r="L73">
        <v>1</v>
      </c>
      <c r="M73">
        <v>0</v>
      </c>
      <c r="N73">
        <v>1</v>
      </c>
      <c r="O73">
        <v>92671.3</v>
      </c>
      <c r="P73">
        <v>-8.2204121199252285</v>
      </c>
      <c r="Q73">
        <v>-8.5916940780167632</v>
      </c>
      <c r="R73">
        <v>1562.95</v>
      </c>
      <c r="S73">
        <v>-7.8182965597371847</v>
      </c>
      <c r="T73">
        <v>-7.5996207001787521</v>
      </c>
      <c r="U73">
        <v>40.6</v>
      </c>
      <c r="V73">
        <v>-0.49019607843136215</v>
      </c>
      <c r="W73">
        <v>481.8</v>
      </c>
      <c r="X73">
        <v>42.460082791247792</v>
      </c>
      <c r="Y73">
        <v>1219.5</v>
      </c>
      <c r="Z73">
        <v>-8.1148282097649211</v>
      </c>
      <c r="AA73">
        <v>-7.3960368406363379</v>
      </c>
      <c r="AB73">
        <v>-21.776779987171263</v>
      </c>
      <c r="AC73">
        <v>397.7</v>
      </c>
      <c r="AD73">
        <v>36.058843653780357</v>
      </c>
      <c r="AE73">
        <v>164.1</v>
      </c>
      <c r="AF73">
        <v>-22.703721149317012</v>
      </c>
      <c r="AG73">
        <v>-10.985324947589096</v>
      </c>
      <c r="AH73">
        <v>83.8</v>
      </c>
      <c r="AI73">
        <v>82.969432314410483</v>
      </c>
      <c r="AJ73" s="2">
        <v>22.5</v>
      </c>
      <c r="AK73" s="9">
        <f t="shared" si="6"/>
        <v>0.66674568837788184</v>
      </c>
      <c r="AL73" s="2">
        <v>44.1</v>
      </c>
      <c r="AM73" s="2">
        <v>33.4</v>
      </c>
      <c r="AN73">
        <v>49100.92</v>
      </c>
      <c r="AO73">
        <v>-11.379314514695329</v>
      </c>
      <c r="AP73">
        <v>31588.959999999999</v>
      </c>
      <c r="AQ73">
        <v>-9.3224681290562543</v>
      </c>
      <c r="AR73">
        <v>3374.6</v>
      </c>
      <c r="AS73">
        <v>-1.0961313012895688</v>
      </c>
      <c r="AT73">
        <v>3037.8</v>
      </c>
      <c r="AU73">
        <v>-1.0681951410147765</v>
      </c>
      <c r="AV73">
        <v>335.6</v>
      </c>
      <c r="AW73">
        <f t="shared" si="7"/>
        <v>9.9448823564274296</v>
      </c>
      <c r="AX73">
        <v>9.9618991793669398</v>
      </c>
      <c r="AY73">
        <v>-1.2650779641070771</v>
      </c>
      <c r="AZ73">
        <v>-5.7926829268292783</v>
      </c>
      <c r="BA73">
        <v>2834044</v>
      </c>
      <c r="BB73">
        <v>70.12</v>
      </c>
      <c r="BC73">
        <v>1987231.6528</v>
      </c>
      <c r="BD73">
        <f t="shared" si="3"/>
        <v>-1.3322271015746383</v>
      </c>
      <c r="BE73">
        <v>25.128</v>
      </c>
      <c r="BF73">
        <f t="shared" si="8"/>
        <v>74.872</v>
      </c>
      <c r="BG73">
        <v>-12.2</v>
      </c>
      <c r="BH73">
        <v>0</v>
      </c>
    </row>
    <row r="74" spans="1:60" x14ac:dyDescent="0.2">
      <c r="A74" t="s">
        <v>76</v>
      </c>
      <c r="B74">
        <v>2</v>
      </c>
      <c r="C74" t="s">
        <v>72</v>
      </c>
      <c r="D74">
        <v>10</v>
      </c>
      <c r="E74">
        <v>36</v>
      </c>
      <c r="F74">
        <v>2009</v>
      </c>
      <c r="G74">
        <f t="shared" si="5"/>
        <v>0</v>
      </c>
      <c r="H74" s="1">
        <v>31.54</v>
      </c>
      <c r="I74">
        <v>43523</v>
      </c>
      <c r="K74">
        <v>6.7365000000000004</v>
      </c>
      <c r="L74">
        <v>1</v>
      </c>
      <c r="M74">
        <v>0</v>
      </c>
      <c r="N74">
        <v>0</v>
      </c>
      <c r="O74">
        <v>3395.47</v>
      </c>
      <c r="P74">
        <v>-3.3598784125321668</v>
      </c>
      <c r="Q74">
        <v>6.3294969994280326</v>
      </c>
      <c r="R74">
        <v>73.7</v>
      </c>
      <c r="S74">
        <v>-3.948911768539034</v>
      </c>
      <c r="T74">
        <v>-1.6282051282051231</v>
      </c>
      <c r="U74">
        <v>43.9</v>
      </c>
      <c r="V74">
        <v>-1.7897091722595173</v>
      </c>
      <c r="W74">
        <v>5</v>
      </c>
      <c r="X74">
        <v>42.857142857142854</v>
      </c>
      <c r="Y74">
        <v>67.7</v>
      </c>
      <c r="Z74">
        <v>-0.58737151248163222</v>
      </c>
      <c r="AA74">
        <v>-3.1294452347083968</v>
      </c>
      <c r="AB74">
        <v>-0.58737151248163222</v>
      </c>
      <c r="AC74">
        <v>4.5</v>
      </c>
      <c r="AD74">
        <v>40.624999999999986</v>
      </c>
      <c r="AE74">
        <v>3.1</v>
      </c>
      <c r="AF74">
        <v>14.814814814814811</v>
      </c>
      <c r="AG74">
        <v>28.571428571428573</v>
      </c>
      <c r="AJ74" s="2">
        <v>37.4</v>
      </c>
      <c r="AK74" s="9">
        <f t="shared" si="6"/>
        <v>22.462462462462462</v>
      </c>
      <c r="AL74" s="2">
        <v>44.3</v>
      </c>
      <c r="AM74" s="2">
        <v>18.3</v>
      </c>
      <c r="AN74">
        <v>2659.77</v>
      </c>
      <c r="AO74">
        <v>3.8879319436144395</v>
      </c>
      <c r="AP74">
        <v>1276.8699999999999</v>
      </c>
      <c r="AQ74">
        <v>1.6980606108876537</v>
      </c>
      <c r="AR74">
        <v>166.5</v>
      </c>
      <c r="AS74">
        <v>-0.29940119760479039</v>
      </c>
      <c r="AT74">
        <v>160.6</v>
      </c>
      <c r="AU74">
        <v>-1.0474430067775828</v>
      </c>
      <c r="AV74">
        <v>5.9</v>
      </c>
      <c r="AW74">
        <f t="shared" si="7"/>
        <v>3.5435435435435436</v>
      </c>
      <c r="AX74">
        <v>2.7544910179640714</v>
      </c>
      <c r="AY74">
        <v>28.260869565217405</v>
      </c>
      <c r="AZ74">
        <v>14.999999999999991</v>
      </c>
      <c r="BA74">
        <v>258969</v>
      </c>
      <c r="BB74">
        <v>54.85</v>
      </c>
      <c r="BC74">
        <v>142044.49650000001</v>
      </c>
      <c r="BE74">
        <v>26.3767</v>
      </c>
      <c r="BF74">
        <f t="shared" si="8"/>
        <v>73.6233</v>
      </c>
      <c r="BG74">
        <v>-1.5</v>
      </c>
      <c r="BH74">
        <v>1</v>
      </c>
    </row>
    <row r="75" spans="1:60" x14ac:dyDescent="0.2">
      <c r="A75" t="s">
        <v>76</v>
      </c>
      <c r="B75">
        <v>2</v>
      </c>
      <c r="C75" t="s">
        <v>72</v>
      </c>
      <c r="D75">
        <v>10</v>
      </c>
      <c r="E75">
        <v>36</v>
      </c>
      <c r="F75">
        <v>2012</v>
      </c>
      <c r="G75">
        <f t="shared" si="5"/>
        <v>1</v>
      </c>
      <c r="H75" s="1">
        <v>19.8</v>
      </c>
      <c r="I75">
        <v>23961</v>
      </c>
      <c r="J75">
        <v>-44.946350205638396</v>
      </c>
      <c r="K75">
        <v>6.7365000000000004</v>
      </c>
      <c r="L75">
        <v>1</v>
      </c>
      <c r="M75">
        <v>0</v>
      </c>
      <c r="N75">
        <v>1</v>
      </c>
      <c r="O75">
        <v>2678.17</v>
      </c>
      <c r="P75">
        <v>-9.0332595138785052</v>
      </c>
      <c r="Q75">
        <v>-7.5475667850537116</v>
      </c>
      <c r="R75">
        <v>68.430000000000007</v>
      </c>
      <c r="S75">
        <v>-3.4973910590889719</v>
      </c>
      <c r="T75">
        <v>-4.2403781228899398</v>
      </c>
      <c r="U75">
        <v>43.8</v>
      </c>
      <c r="V75">
        <v>-0.22779043280182557</v>
      </c>
      <c r="W75">
        <v>18.5</v>
      </c>
      <c r="X75">
        <v>56.779661016949142</v>
      </c>
      <c r="Y75">
        <v>63.4</v>
      </c>
      <c r="Z75">
        <v>-0.47095761381476337</v>
      </c>
      <c r="AA75">
        <v>-5.7692307692307567</v>
      </c>
      <c r="AB75">
        <v>-6.9016152716593187</v>
      </c>
      <c r="AC75">
        <v>16.8</v>
      </c>
      <c r="AD75">
        <v>52.727272727272741</v>
      </c>
      <c r="AE75">
        <v>2.8</v>
      </c>
      <c r="AF75">
        <v>-15.151515151515152</v>
      </c>
      <c r="AG75">
        <v>-17.500000000000004</v>
      </c>
      <c r="AH75">
        <v>1.7</v>
      </c>
      <c r="AJ75" s="2">
        <v>41.6</v>
      </c>
      <c r="AK75" s="9">
        <f t="shared" si="6"/>
        <v>24.129930394431554</v>
      </c>
      <c r="AL75" s="2">
        <v>37.799999999999997</v>
      </c>
      <c r="AM75" s="2">
        <v>20.6</v>
      </c>
      <c r="AN75">
        <v>2215.56</v>
      </c>
      <c r="AO75">
        <v>-4.6796281078848523</v>
      </c>
      <c r="AP75">
        <v>973.49</v>
      </c>
      <c r="AQ75">
        <v>-11.310630079078758</v>
      </c>
      <c r="AR75">
        <v>172.4</v>
      </c>
      <c r="AS75">
        <v>2.1932424422051082</v>
      </c>
      <c r="AT75">
        <v>166.4</v>
      </c>
      <c r="AU75">
        <v>2.5893958076448937</v>
      </c>
      <c r="AV75">
        <v>5.9</v>
      </c>
      <c r="AW75">
        <f t="shared" si="7"/>
        <v>3.4222737819025522</v>
      </c>
      <c r="AX75">
        <v>3.7937166567871965</v>
      </c>
      <c r="AY75">
        <v>-7.8125</v>
      </c>
      <c r="AZ75">
        <v>1.5873015873015959</v>
      </c>
      <c r="BA75">
        <v>256963</v>
      </c>
      <c r="BB75">
        <v>48.58</v>
      </c>
      <c r="BC75">
        <v>124832.6254</v>
      </c>
      <c r="BD75">
        <f t="shared" si="3"/>
        <v>-12.117238980814721</v>
      </c>
      <c r="BE75">
        <v>26.4085</v>
      </c>
      <c r="BF75">
        <f t="shared" si="8"/>
        <v>73.591499999999996</v>
      </c>
      <c r="BG75">
        <v>-12.2</v>
      </c>
      <c r="BH75">
        <v>1</v>
      </c>
    </row>
    <row r="76" spans="1:60" x14ac:dyDescent="0.2">
      <c r="A76" t="s">
        <v>76</v>
      </c>
      <c r="B76">
        <v>2</v>
      </c>
      <c r="C76" t="s">
        <v>73</v>
      </c>
      <c r="D76">
        <v>11</v>
      </c>
      <c r="E76">
        <v>37</v>
      </c>
      <c r="F76">
        <v>2009</v>
      </c>
      <c r="G76">
        <f t="shared" si="5"/>
        <v>0</v>
      </c>
      <c r="H76" s="1">
        <v>32.92</v>
      </c>
      <c r="I76">
        <v>64837</v>
      </c>
      <c r="K76">
        <v>6.7365000000000004</v>
      </c>
      <c r="L76">
        <v>1</v>
      </c>
      <c r="M76">
        <v>0</v>
      </c>
      <c r="N76">
        <v>0</v>
      </c>
      <c r="O76">
        <v>7599.14</v>
      </c>
      <c r="P76">
        <v>-7.1353765047910054</v>
      </c>
      <c r="Q76">
        <v>6.5047994012950214</v>
      </c>
      <c r="R76">
        <v>146.93</v>
      </c>
      <c r="S76">
        <v>-2.5727736887474273</v>
      </c>
      <c r="T76">
        <v>4.489711078777793</v>
      </c>
      <c r="U76">
        <v>44.9</v>
      </c>
      <c r="V76">
        <v>-0.66371681415930139</v>
      </c>
      <c r="W76">
        <v>19.2</v>
      </c>
      <c r="X76">
        <v>54.838709677419345</v>
      </c>
      <c r="Y76">
        <v>123.5</v>
      </c>
      <c r="Z76">
        <v>-3.515625</v>
      </c>
      <c r="AA76">
        <v>0.94637223974763629</v>
      </c>
      <c r="AB76">
        <v>-3.515625</v>
      </c>
      <c r="AC76">
        <v>15.7</v>
      </c>
      <c r="AD76">
        <v>36.521739130434774</v>
      </c>
      <c r="AE76">
        <v>13.2</v>
      </c>
      <c r="AF76">
        <v>57.142857142857125</v>
      </c>
      <c r="AG76">
        <v>37.7049180327869</v>
      </c>
      <c r="AH76">
        <v>3.5</v>
      </c>
      <c r="AJ76" s="2">
        <v>49.7</v>
      </c>
      <c r="AK76" s="9">
        <f t="shared" si="6"/>
        <v>18.579439252336449</v>
      </c>
      <c r="AL76" s="2">
        <v>38.6</v>
      </c>
      <c r="AM76" s="2">
        <v>11.7</v>
      </c>
      <c r="AN76">
        <v>4248.25</v>
      </c>
      <c r="AO76">
        <v>2.82784127491274</v>
      </c>
      <c r="AP76">
        <v>2700.87</v>
      </c>
      <c r="AQ76">
        <v>-0.64011301305610158</v>
      </c>
      <c r="AR76">
        <v>267.5</v>
      </c>
      <c r="AS76">
        <v>0.63957863054928088</v>
      </c>
      <c r="AT76">
        <v>245</v>
      </c>
      <c r="AU76">
        <v>-3.3530571992110452</v>
      </c>
      <c r="AV76">
        <v>22.3</v>
      </c>
      <c r="AW76">
        <f t="shared" si="7"/>
        <v>8.3364485981308416</v>
      </c>
      <c r="AX76">
        <v>4.5899172310007526</v>
      </c>
      <c r="AY76">
        <v>82.786885245901658</v>
      </c>
      <c r="AZ76">
        <v>27.083333333333329</v>
      </c>
      <c r="BA76">
        <v>306541</v>
      </c>
      <c r="BB76">
        <v>66.040000000000006</v>
      </c>
      <c r="BC76">
        <v>202439.67640000003</v>
      </c>
      <c r="BE76">
        <v>36.997100000000003</v>
      </c>
      <c r="BF76">
        <f t="shared" si="8"/>
        <v>63.002899999999997</v>
      </c>
      <c r="BG76">
        <v>-1.5</v>
      </c>
      <c r="BH76">
        <v>1</v>
      </c>
    </row>
    <row r="77" spans="1:60" x14ac:dyDescent="0.2">
      <c r="A77" t="s">
        <v>76</v>
      </c>
      <c r="B77">
        <v>2</v>
      </c>
      <c r="C77" t="s">
        <v>73</v>
      </c>
      <c r="D77">
        <v>11</v>
      </c>
      <c r="E77">
        <v>37</v>
      </c>
      <c r="F77">
        <v>2012</v>
      </c>
      <c r="G77">
        <f t="shared" si="5"/>
        <v>1</v>
      </c>
      <c r="H77" s="1">
        <v>18.09</v>
      </c>
      <c r="I77">
        <v>32323</v>
      </c>
      <c r="J77">
        <v>-50.147292441044463</v>
      </c>
      <c r="K77">
        <v>6.7365000000000004</v>
      </c>
      <c r="L77">
        <v>1</v>
      </c>
      <c r="M77">
        <v>0</v>
      </c>
      <c r="N77">
        <v>1</v>
      </c>
      <c r="O77">
        <v>6079.42</v>
      </c>
      <c r="P77">
        <v>-7.9352820205287564</v>
      </c>
      <c r="Q77">
        <v>-8.7442666493462706</v>
      </c>
      <c r="R77">
        <v>138.55000000000001</v>
      </c>
      <c r="S77">
        <v>1.0502516227846237</v>
      </c>
      <c r="T77">
        <v>-5.0616258135992069</v>
      </c>
      <c r="U77">
        <v>43</v>
      </c>
      <c r="V77">
        <v>-2.4943310657596403</v>
      </c>
      <c r="W77">
        <v>23.8</v>
      </c>
      <c r="X77">
        <v>1.7094017094017186</v>
      </c>
      <c r="Y77">
        <v>124.2</v>
      </c>
      <c r="Z77">
        <v>1.8032786885245924</v>
      </c>
      <c r="AA77">
        <v>3.3898305084745761</v>
      </c>
      <c r="AB77">
        <v>-2.9687499999999978</v>
      </c>
      <c r="AC77">
        <v>21.4</v>
      </c>
      <c r="AD77">
        <v>8.0808080808080689</v>
      </c>
      <c r="AE77">
        <v>6.8</v>
      </c>
      <c r="AF77">
        <v>-21.839080459770109</v>
      </c>
      <c r="AG77">
        <v>-35.074626865671647</v>
      </c>
      <c r="AH77">
        <v>2.4</v>
      </c>
      <c r="AI77">
        <v>-35.135135135135144</v>
      </c>
      <c r="AJ77" s="2">
        <v>44.9</v>
      </c>
      <c r="AK77" s="9">
        <f t="shared" si="6"/>
        <v>16.029989289539447</v>
      </c>
      <c r="AL77" s="2">
        <v>38.5</v>
      </c>
      <c r="AM77" s="2">
        <v>16.600000000000001</v>
      </c>
      <c r="AN77">
        <v>3692.67</v>
      </c>
      <c r="AO77">
        <v>-12.608007270300392</v>
      </c>
      <c r="AP77">
        <v>2091.25</v>
      </c>
      <c r="AQ77">
        <v>-10.284515525658735</v>
      </c>
      <c r="AR77">
        <v>280.10000000000002</v>
      </c>
      <c r="AS77">
        <v>2.4506217995610995</v>
      </c>
      <c r="AT77">
        <v>265.5</v>
      </c>
      <c r="AU77">
        <v>4.6511627906976791</v>
      </c>
      <c r="AV77">
        <v>14.6</v>
      </c>
      <c r="AW77">
        <f t="shared" si="7"/>
        <v>5.2124241342377715</v>
      </c>
      <c r="AX77">
        <v>7.2055596196049754</v>
      </c>
      <c r="AY77">
        <v>-25.888324873096444</v>
      </c>
      <c r="AZ77">
        <v>-19.262295081967213</v>
      </c>
      <c r="BA77">
        <v>313414</v>
      </c>
      <c r="BB77">
        <v>58.73</v>
      </c>
      <c r="BC77">
        <v>184068.04219999997</v>
      </c>
      <c r="BD77">
        <f t="shared" si="3"/>
        <v>-9.0751153759501157</v>
      </c>
      <c r="BE77">
        <v>37.003999999999998</v>
      </c>
      <c r="BF77">
        <f t="shared" si="8"/>
        <v>62.996000000000002</v>
      </c>
      <c r="BG77">
        <v>-12.2</v>
      </c>
      <c r="BH77">
        <v>1</v>
      </c>
    </row>
    <row r="78" spans="1:60" x14ac:dyDescent="0.2">
      <c r="A78" t="s">
        <v>76</v>
      </c>
      <c r="B78">
        <v>2</v>
      </c>
      <c r="C78" t="s">
        <v>74</v>
      </c>
      <c r="D78">
        <v>12</v>
      </c>
      <c r="E78">
        <v>38</v>
      </c>
      <c r="F78">
        <v>2009</v>
      </c>
      <c r="G78">
        <f t="shared" si="5"/>
        <v>0</v>
      </c>
      <c r="H78" s="1">
        <v>26.18</v>
      </c>
      <c r="I78">
        <v>105158</v>
      </c>
      <c r="K78">
        <v>6.7365000000000004</v>
      </c>
      <c r="L78">
        <v>1</v>
      </c>
      <c r="M78">
        <v>0</v>
      </c>
      <c r="N78">
        <v>0</v>
      </c>
      <c r="O78">
        <v>11509.23</v>
      </c>
      <c r="P78">
        <v>-2.5262713931460703</v>
      </c>
      <c r="Q78">
        <v>5.4198618450832967</v>
      </c>
      <c r="R78">
        <v>287.12</v>
      </c>
      <c r="S78">
        <v>1.1448902666713636</v>
      </c>
      <c r="T78">
        <v>-0.75516554207599496</v>
      </c>
      <c r="U78">
        <v>43.8</v>
      </c>
      <c r="V78">
        <v>1.1547344110854505</v>
      </c>
      <c r="W78">
        <v>26.7</v>
      </c>
      <c r="X78">
        <v>43.548387096774178</v>
      </c>
      <c r="Y78">
        <v>240</v>
      </c>
      <c r="Z78">
        <v>-4.1533546325878614</v>
      </c>
      <c r="AA78">
        <v>-1.4561196379378154</v>
      </c>
      <c r="AB78">
        <v>-4.1533546325878614</v>
      </c>
      <c r="AC78">
        <v>23.8</v>
      </c>
      <c r="AD78">
        <v>37.572254335260112</v>
      </c>
      <c r="AE78">
        <v>28.7</v>
      </c>
      <c r="AF78">
        <v>46.428571428571416</v>
      </c>
      <c r="AG78">
        <v>12.643678160919558</v>
      </c>
      <c r="AH78">
        <v>3</v>
      </c>
      <c r="AI78">
        <v>114.28571428571429</v>
      </c>
      <c r="AJ78" s="2">
        <v>43.4</v>
      </c>
      <c r="AK78" s="9">
        <f t="shared" si="6"/>
        <v>8.4239130434782599</v>
      </c>
      <c r="AL78" s="2">
        <v>37</v>
      </c>
      <c r="AM78" s="2">
        <v>19.600000000000001</v>
      </c>
      <c r="AN78">
        <v>7768.52</v>
      </c>
      <c r="AO78">
        <v>1.1991188658328655</v>
      </c>
      <c r="AP78">
        <v>4138.8999999999996</v>
      </c>
      <c r="AQ78">
        <v>2.2122232868728444</v>
      </c>
      <c r="AR78">
        <v>515.20000000000005</v>
      </c>
      <c r="AS78">
        <v>0.46801872074884771</v>
      </c>
      <c r="AT78">
        <v>473</v>
      </c>
      <c r="AU78">
        <v>-2.0703933747412009</v>
      </c>
      <c r="AV78">
        <v>41.9</v>
      </c>
      <c r="AW78">
        <f t="shared" si="7"/>
        <v>8.132763975155278</v>
      </c>
      <c r="AX78">
        <v>5.694227769110765</v>
      </c>
      <c r="AY78">
        <v>43.493150684931507</v>
      </c>
      <c r="AZ78">
        <v>8.9552238805970088</v>
      </c>
      <c r="BA78">
        <v>530920</v>
      </c>
      <c r="BB78">
        <v>77.209999999999994</v>
      </c>
      <c r="BC78">
        <v>409923.33199999994</v>
      </c>
      <c r="BE78">
        <v>9.2369000000000003</v>
      </c>
      <c r="BF78">
        <f t="shared" si="8"/>
        <v>90.763099999999994</v>
      </c>
      <c r="BG78">
        <v>-1.5</v>
      </c>
      <c r="BH78">
        <v>1</v>
      </c>
    </row>
    <row r="79" spans="1:60" x14ac:dyDescent="0.2">
      <c r="A79" t="s">
        <v>76</v>
      </c>
      <c r="B79">
        <v>2</v>
      </c>
      <c r="C79" t="s">
        <v>74</v>
      </c>
      <c r="D79">
        <v>12</v>
      </c>
      <c r="E79">
        <v>38</v>
      </c>
      <c r="F79">
        <v>2012</v>
      </c>
      <c r="G79">
        <f t="shared" si="5"/>
        <v>1</v>
      </c>
      <c r="H79" s="1">
        <v>10.1</v>
      </c>
      <c r="I79">
        <v>36710</v>
      </c>
      <c r="J79">
        <v>-65.090625534909378</v>
      </c>
      <c r="K79">
        <v>6.7365000000000004</v>
      </c>
      <c r="L79">
        <v>1</v>
      </c>
      <c r="M79">
        <v>0</v>
      </c>
      <c r="N79">
        <v>1</v>
      </c>
      <c r="O79">
        <v>8845.34</v>
      </c>
      <c r="P79">
        <v>-8.9580028963519762</v>
      </c>
      <c r="Q79">
        <v>-10.536449623938298</v>
      </c>
      <c r="R79">
        <v>248.11</v>
      </c>
      <c r="S79">
        <v>-6.5076494083955012</v>
      </c>
      <c r="T79">
        <v>-4.9055792453506282</v>
      </c>
      <c r="U79">
        <v>43.7</v>
      </c>
      <c r="V79">
        <v>0.92378752886837345</v>
      </c>
      <c r="W79">
        <v>64.099999999999994</v>
      </c>
      <c r="X79">
        <v>37.849462365591386</v>
      </c>
      <c r="Y79">
        <v>205.7</v>
      </c>
      <c r="Z79">
        <v>-8.6995117620949944</v>
      </c>
      <c r="AA79">
        <v>-3.0550774526678115</v>
      </c>
      <c r="AB79">
        <v>-17.851437699680517</v>
      </c>
      <c r="AC79">
        <v>55.5</v>
      </c>
      <c r="AD79">
        <v>44.155844155844157</v>
      </c>
      <c r="AE79">
        <v>18.100000000000001</v>
      </c>
      <c r="AF79">
        <v>-20.96069868995632</v>
      </c>
      <c r="AG79">
        <v>-18.794326241134755</v>
      </c>
      <c r="AH79">
        <v>8.4</v>
      </c>
      <c r="AI79">
        <v>6.3291139240506329</v>
      </c>
      <c r="AJ79" s="2">
        <v>39.299999999999997</v>
      </c>
      <c r="AK79" s="9">
        <f t="shared" si="6"/>
        <v>7.5898030127462341</v>
      </c>
      <c r="AL79" s="2">
        <v>40</v>
      </c>
      <c r="AM79" s="2">
        <v>20.7</v>
      </c>
      <c r="AN79">
        <v>5632.2</v>
      </c>
      <c r="AO79">
        <v>-7.915668658595413</v>
      </c>
      <c r="AP79">
        <v>3078.73</v>
      </c>
      <c r="AQ79">
        <v>-11.057665918433964</v>
      </c>
      <c r="AR79">
        <v>517.79999999999995</v>
      </c>
      <c r="AS79">
        <v>0.15473887814312468</v>
      </c>
      <c r="AT79">
        <v>480.1</v>
      </c>
      <c r="AU79">
        <v>0.98864114429954686</v>
      </c>
      <c r="AV79">
        <v>37.5</v>
      </c>
      <c r="AW79">
        <f t="shared" si="7"/>
        <v>7.2421784472769417</v>
      </c>
      <c r="AX79">
        <v>7.9883945841392654</v>
      </c>
      <c r="AY79">
        <v>-9.2009685230024143</v>
      </c>
      <c r="AZ79">
        <v>-6.772009029345373</v>
      </c>
      <c r="BA79">
        <v>535506</v>
      </c>
      <c r="BB79">
        <v>69.36</v>
      </c>
      <c r="BC79">
        <v>371426.96159999998</v>
      </c>
      <c r="BD79">
        <f t="shared" si="3"/>
        <v>-9.391114726789926</v>
      </c>
      <c r="BE79">
        <v>9.2279</v>
      </c>
      <c r="BF79">
        <f t="shared" si="8"/>
        <v>90.772099999999995</v>
      </c>
      <c r="BG79">
        <v>-12.2</v>
      </c>
      <c r="BH79">
        <v>0</v>
      </c>
    </row>
    <row r="80" spans="1:60" x14ac:dyDescent="0.2">
      <c r="A80" t="s">
        <v>77</v>
      </c>
      <c r="B80">
        <v>3</v>
      </c>
      <c r="C80" t="s">
        <v>62</v>
      </c>
      <c r="D80">
        <v>0</v>
      </c>
      <c r="E80">
        <v>39</v>
      </c>
      <c r="F80">
        <v>2009</v>
      </c>
      <c r="G80">
        <f t="shared" si="5"/>
        <v>0</v>
      </c>
      <c r="H80" s="1">
        <v>47.54</v>
      </c>
      <c r="I80">
        <v>210891</v>
      </c>
      <c r="K80" s="6">
        <v>4.4968000000000004</v>
      </c>
      <c r="L80" s="6">
        <v>0</v>
      </c>
      <c r="M80">
        <v>0</v>
      </c>
      <c r="N80">
        <v>0</v>
      </c>
      <c r="O80">
        <v>9306.01</v>
      </c>
      <c r="P80">
        <v>-1.5272466387452719</v>
      </c>
      <c r="Q80">
        <v>6.1089615618677193</v>
      </c>
      <c r="R80">
        <v>239.76</v>
      </c>
      <c r="S80">
        <v>-1.4347379239465607</v>
      </c>
      <c r="T80">
        <v>-2.6649593853787352</v>
      </c>
      <c r="U80">
        <v>44.4</v>
      </c>
      <c r="V80">
        <v>1.6018306636155508</v>
      </c>
      <c r="W80">
        <v>29.1</v>
      </c>
      <c r="X80">
        <v>27.631578947368425</v>
      </c>
      <c r="Y80">
        <v>223.6</v>
      </c>
      <c r="Z80">
        <v>-1.018149623727318</v>
      </c>
      <c r="AA80">
        <v>-1.8252933507170745</v>
      </c>
      <c r="AB80">
        <v>-1.018149623727318</v>
      </c>
      <c r="AC80">
        <v>27.5</v>
      </c>
      <c r="AD80">
        <v>25.57077625570777</v>
      </c>
      <c r="AE80">
        <v>8.4</v>
      </c>
      <c r="AF80">
        <v>-4.5454545454545494</v>
      </c>
      <c r="AG80">
        <v>37.5</v>
      </c>
      <c r="AH80">
        <v>1.6</v>
      </c>
      <c r="AJ80" s="2">
        <v>51</v>
      </c>
      <c r="AK80" s="9">
        <f t="shared" si="6"/>
        <v>10</v>
      </c>
      <c r="AL80" s="2">
        <v>29.7</v>
      </c>
      <c r="AM80" s="2">
        <v>19.3</v>
      </c>
      <c r="AN80">
        <v>7385.35</v>
      </c>
      <c r="AO80">
        <v>3.0205850064376087</v>
      </c>
      <c r="AP80">
        <v>3668.11</v>
      </c>
      <c r="AQ80">
        <v>4.5611584618454497</v>
      </c>
      <c r="AR80">
        <v>510</v>
      </c>
      <c r="AS80">
        <v>-3.9200313602506594E-2</v>
      </c>
      <c r="AT80">
        <v>494.1</v>
      </c>
      <c r="AU80">
        <v>-0.24227740763173605</v>
      </c>
      <c r="AV80">
        <v>15.5</v>
      </c>
      <c r="AW80">
        <f t="shared" si="7"/>
        <v>3.0392156862745097</v>
      </c>
      <c r="AX80">
        <v>2.8420227361818897</v>
      </c>
      <c r="AY80">
        <v>6.8965517241379306</v>
      </c>
      <c r="AZ80">
        <v>31.818181818181817</v>
      </c>
      <c r="BA80">
        <v>671085</v>
      </c>
      <c r="BB80">
        <v>68.14</v>
      </c>
      <c r="BC80">
        <v>457277.31900000002</v>
      </c>
      <c r="BE80">
        <v>38.676600000000001</v>
      </c>
      <c r="BF80">
        <f>100-BE80</f>
        <v>61.323399999999999</v>
      </c>
      <c r="BG80">
        <v>-1.5</v>
      </c>
      <c r="BH80">
        <v>1</v>
      </c>
    </row>
    <row r="81" spans="1:60" x14ac:dyDescent="0.2">
      <c r="A81" t="s">
        <v>77</v>
      </c>
      <c r="B81">
        <v>3</v>
      </c>
      <c r="C81" t="s">
        <v>62</v>
      </c>
      <c r="D81">
        <v>0</v>
      </c>
      <c r="E81">
        <v>39</v>
      </c>
      <c r="F81">
        <v>2012</v>
      </c>
      <c r="G81">
        <f t="shared" si="5"/>
        <v>1</v>
      </c>
      <c r="H81" s="1">
        <v>18.36</v>
      </c>
      <c r="I81">
        <v>70869</v>
      </c>
      <c r="J81">
        <v>-66.39543650511402</v>
      </c>
      <c r="K81" s="6">
        <v>4.4968000000000004</v>
      </c>
      <c r="L81" s="6">
        <v>0</v>
      </c>
      <c r="M81">
        <v>0</v>
      </c>
      <c r="N81">
        <v>1</v>
      </c>
      <c r="O81">
        <v>7579.47</v>
      </c>
      <c r="P81">
        <v>-6.998998758263923</v>
      </c>
      <c r="Q81">
        <v>-11.391521511519807</v>
      </c>
      <c r="R81">
        <v>214.4</v>
      </c>
      <c r="S81">
        <v>-1.6694184553292912</v>
      </c>
      <c r="T81">
        <v>-7.2880346968279675</v>
      </c>
      <c r="U81">
        <v>43.7</v>
      </c>
      <c r="V81">
        <v>-2.8888888888888826</v>
      </c>
      <c r="W81">
        <v>58.6</v>
      </c>
      <c r="X81">
        <v>12.476007677543185</v>
      </c>
      <c r="Y81">
        <v>194.1</v>
      </c>
      <c r="Z81">
        <v>-3.528827037773357</v>
      </c>
      <c r="AA81">
        <v>-7.3664825046040523</v>
      </c>
      <c r="AB81">
        <v>-14.077025232403722</v>
      </c>
      <c r="AC81">
        <v>54.7</v>
      </c>
      <c r="AD81">
        <v>10.953346855983785</v>
      </c>
      <c r="AE81">
        <v>3.9</v>
      </c>
      <c r="AF81">
        <v>-23.529411764705877</v>
      </c>
      <c r="AG81">
        <v>-38.55421686746989</v>
      </c>
      <c r="AH81">
        <v>4</v>
      </c>
      <c r="AI81">
        <v>42.857142857142868</v>
      </c>
      <c r="AJ81" s="2">
        <v>51.7</v>
      </c>
      <c r="AK81" s="9">
        <f t="shared" si="6"/>
        <v>9.9251295834133231</v>
      </c>
      <c r="AL81" s="2">
        <v>29.1</v>
      </c>
      <c r="AM81" s="2">
        <v>19.3</v>
      </c>
      <c r="AN81">
        <v>5748.6</v>
      </c>
      <c r="AO81">
        <v>-6.0161070402087367</v>
      </c>
      <c r="AP81">
        <v>2868.63</v>
      </c>
      <c r="AQ81">
        <v>-9.5226380281023815</v>
      </c>
      <c r="AR81">
        <v>520.9</v>
      </c>
      <c r="AS81">
        <v>1.3621327106440941</v>
      </c>
      <c r="AT81">
        <v>508.4</v>
      </c>
      <c r="AU81">
        <v>1.3354594379111</v>
      </c>
      <c r="AV81">
        <v>12.5</v>
      </c>
      <c r="AW81">
        <f t="shared" si="7"/>
        <v>2.3996928393165677</v>
      </c>
      <c r="AX81">
        <v>2.3740027242654214</v>
      </c>
      <c r="AY81">
        <v>2.4590163934426288</v>
      </c>
      <c r="AZ81">
        <v>-15.277777777777786</v>
      </c>
      <c r="BA81">
        <v>671005</v>
      </c>
      <c r="BB81">
        <v>59.57</v>
      </c>
      <c r="BC81">
        <v>399717.67849999998</v>
      </c>
      <c r="BD81">
        <f t="shared" si="3"/>
        <v>-12.587468940264678</v>
      </c>
      <c r="BE81">
        <v>38.7376</v>
      </c>
      <c r="BF81">
        <f t="shared" ref="BF81:BF105" si="9">100-BE81</f>
        <v>61.2624</v>
      </c>
      <c r="BG81">
        <v>-12.2</v>
      </c>
      <c r="BH81">
        <v>1</v>
      </c>
    </row>
    <row r="82" spans="1:60" x14ac:dyDescent="0.2">
      <c r="A82" t="s">
        <v>77</v>
      </c>
      <c r="B82">
        <v>3</v>
      </c>
      <c r="C82" t="s">
        <v>63</v>
      </c>
      <c r="D82">
        <v>1</v>
      </c>
      <c r="E82">
        <v>40</v>
      </c>
      <c r="F82">
        <v>2009</v>
      </c>
      <c r="G82">
        <f t="shared" si="5"/>
        <v>0</v>
      </c>
      <c r="H82" s="1">
        <v>39.83</v>
      </c>
      <c r="I82">
        <v>480854</v>
      </c>
      <c r="K82" s="6">
        <v>4.4968000000000004</v>
      </c>
      <c r="L82" s="6">
        <v>0</v>
      </c>
      <c r="M82">
        <v>0</v>
      </c>
      <c r="N82">
        <v>0</v>
      </c>
      <c r="O82">
        <v>32439.07</v>
      </c>
      <c r="P82">
        <v>-2.5983915062401493</v>
      </c>
      <c r="Q82">
        <v>4.2342233788345096</v>
      </c>
      <c r="R82">
        <v>782.86</v>
      </c>
      <c r="S82">
        <v>-2.4449207456883664</v>
      </c>
      <c r="T82">
        <v>0.52864981334402672</v>
      </c>
      <c r="U82">
        <v>42.5</v>
      </c>
      <c r="V82">
        <v>0.71090047393364253</v>
      </c>
      <c r="W82">
        <v>114.4</v>
      </c>
      <c r="X82">
        <v>10.74540174249759</v>
      </c>
      <c r="Y82">
        <v>694.4</v>
      </c>
      <c r="Z82">
        <v>-2.8811188811188844</v>
      </c>
      <c r="AA82">
        <v>-0.36231884057971331</v>
      </c>
      <c r="AB82">
        <v>-2.8811188811188844</v>
      </c>
      <c r="AC82">
        <v>74.900000000000006</v>
      </c>
      <c r="AD82">
        <v>13.829787234042568</v>
      </c>
      <c r="AE82">
        <v>46.5</v>
      </c>
      <c r="AF82">
        <v>2.197802197802198</v>
      </c>
      <c r="AG82">
        <v>9.9033816425120804</v>
      </c>
      <c r="AH82">
        <v>8.1999999999999993</v>
      </c>
      <c r="AI82">
        <v>90.697674418604635</v>
      </c>
      <c r="AJ82" s="2">
        <v>40.6</v>
      </c>
      <c r="AK82" s="9">
        <f t="shared" si="6"/>
        <v>2.4943171346071145</v>
      </c>
      <c r="AL82" s="2">
        <v>35.4</v>
      </c>
      <c r="AM82" s="2">
        <v>24</v>
      </c>
      <c r="AN82">
        <v>24930.11</v>
      </c>
      <c r="AO82">
        <v>2.1305159145515939</v>
      </c>
      <c r="AP82">
        <v>12046.8</v>
      </c>
      <c r="AQ82">
        <v>1.6067407201234787</v>
      </c>
      <c r="AR82">
        <v>1627.7</v>
      </c>
      <c r="AS82">
        <v>3.6875422530891551E-2</v>
      </c>
      <c r="AT82">
        <v>1548.3</v>
      </c>
      <c r="AU82">
        <v>-0.45007394071883239</v>
      </c>
      <c r="AV82">
        <v>79</v>
      </c>
      <c r="AW82">
        <f t="shared" si="7"/>
        <v>4.8534742274374887</v>
      </c>
      <c r="AX82">
        <v>4.4004670886853905</v>
      </c>
      <c r="AY82">
        <v>10.335195530726265</v>
      </c>
      <c r="AZ82">
        <v>12.225705329153602</v>
      </c>
      <c r="BA82">
        <v>1653006</v>
      </c>
      <c r="BB82">
        <v>75.27</v>
      </c>
      <c r="BC82">
        <v>1244217.6161999998</v>
      </c>
      <c r="BE82">
        <v>29.7148</v>
      </c>
      <c r="BF82">
        <f t="shared" si="9"/>
        <v>70.285200000000003</v>
      </c>
      <c r="BG82">
        <v>-1.5</v>
      </c>
      <c r="BH82">
        <v>1</v>
      </c>
    </row>
    <row r="83" spans="1:60" x14ac:dyDescent="0.2">
      <c r="A83" t="s">
        <v>77</v>
      </c>
      <c r="B83">
        <v>3</v>
      </c>
      <c r="C83" t="s">
        <v>63</v>
      </c>
      <c r="D83">
        <v>1</v>
      </c>
      <c r="E83">
        <v>40</v>
      </c>
      <c r="F83">
        <v>2012</v>
      </c>
      <c r="G83">
        <f t="shared" si="5"/>
        <v>1</v>
      </c>
      <c r="H83" s="1">
        <v>13.56</v>
      </c>
      <c r="I83">
        <v>149341</v>
      </c>
      <c r="J83">
        <v>-68.942548049927836</v>
      </c>
      <c r="K83" s="6">
        <v>4.4968000000000004</v>
      </c>
      <c r="L83" s="6">
        <v>0</v>
      </c>
      <c r="M83">
        <v>0</v>
      </c>
      <c r="N83">
        <v>1</v>
      </c>
      <c r="O83">
        <v>25807.040000000001</v>
      </c>
      <c r="P83">
        <v>-8.1323743260873762</v>
      </c>
      <c r="Q83">
        <v>-7.4348240699673758</v>
      </c>
      <c r="R83">
        <v>647.95000000000005</v>
      </c>
      <c r="S83">
        <v>-7.0679689628960274</v>
      </c>
      <c r="T83">
        <v>-8.624711679597393</v>
      </c>
      <c r="U83">
        <v>41.9</v>
      </c>
      <c r="V83">
        <v>-0.23809523809524147</v>
      </c>
      <c r="W83">
        <v>272.2</v>
      </c>
      <c r="X83">
        <v>36.852689793866254</v>
      </c>
      <c r="Y83">
        <v>567.1</v>
      </c>
      <c r="Z83">
        <v>-8.1916788084830845</v>
      </c>
      <c r="AA83">
        <v>-8.7861783815711743</v>
      </c>
      <c r="AB83">
        <v>-20.685314685314683</v>
      </c>
      <c r="AC83">
        <v>192.2</v>
      </c>
      <c r="AD83">
        <v>30.216802168021676</v>
      </c>
      <c r="AE83">
        <v>23.3</v>
      </c>
      <c r="AF83">
        <v>-28.307692307692303</v>
      </c>
      <c r="AG83">
        <v>-13.33333333</v>
      </c>
      <c r="AH83">
        <v>17.2</v>
      </c>
      <c r="AI83">
        <v>38.709677419354826</v>
      </c>
      <c r="AJ83" s="2">
        <v>35.6</v>
      </c>
      <c r="AK83" s="9">
        <f t="shared" si="6"/>
        <v>2.2121419250605854</v>
      </c>
      <c r="AL83" s="2">
        <v>37.299999999999997</v>
      </c>
      <c r="AM83" s="2">
        <v>27.1</v>
      </c>
      <c r="AN83">
        <v>19906.060000000001</v>
      </c>
      <c r="AO83">
        <v>-5.4387517534821423</v>
      </c>
      <c r="AP83">
        <v>9309.74</v>
      </c>
      <c r="AQ83">
        <v>-10.177614015385053</v>
      </c>
      <c r="AR83">
        <v>1609.3</v>
      </c>
      <c r="AS83">
        <v>-0.45772252118513579</v>
      </c>
      <c r="AT83">
        <v>1546.8</v>
      </c>
      <c r="AU83">
        <v>-1.9391118867555721E-2</v>
      </c>
      <c r="AV83">
        <v>62.6</v>
      </c>
      <c r="AW83">
        <f t="shared" si="7"/>
        <v>3.8898900142919284</v>
      </c>
      <c r="AX83">
        <v>4.2988804354549393</v>
      </c>
      <c r="AY83">
        <v>-9.9280575539568332</v>
      </c>
      <c r="AZ83">
        <v>-3.8727524204702588</v>
      </c>
      <c r="BA83">
        <v>1661616</v>
      </c>
      <c r="BB83">
        <v>68.06</v>
      </c>
      <c r="BC83">
        <v>1130895.8496000001</v>
      </c>
      <c r="BD83">
        <f t="shared" si="3"/>
        <v>-9.1078735041623151</v>
      </c>
      <c r="BE83">
        <v>29.7288</v>
      </c>
      <c r="BF83">
        <f t="shared" si="9"/>
        <v>70.271199999999993</v>
      </c>
      <c r="BG83">
        <v>-12.2</v>
      </c>
      <c r="BH83">
        <v>0</v>
      </c>
    </row>
    <row r="84" spans="1:60" x14ac:dyDescent="0.2">
      <c r="A84" t="s">
        <v>77</v>
      </c>
      <c r="B84">
        <v>3</v>
      </c>
      <c r="C84" t="s">
        <v>64</v>
      </c>
      <c r="D84">
        <v>2</v>
      </c>
      <c r="E84">
        <v>41</v>
      </c>
      <c r="F84">
        <v>2009</v>
      </c>
      <c r="G84">
        <f t="shared" si="5"/>
        <v>0</v>
      </c>
      <c r="H84" s="1">
        <v>42.88</v>
      </c>
      <c r="I84">
        <v>98099</v>
      </c>
      <c r="K84" s="6">
        <v>4.4968000000000004</v>
      </c>
      <c r="L84" s="6">
        <v>0</v>
      </c>
      <c r="M84">
        <v>0</v>
      </c>
      <c r="N84">
        <v>0</v>
      </c>
      <c r="O84">
        <v>5038.6000000000004</v>
      </c>
      <c r="P84">
        <v>4.9365103497397866</v>
      </c>
      <c r="Q84">
        <v>-3.560467900153458</v>
      </c>
      <c r="R84">
        <v>110.27</v>
      </c>
      <c r="S84">
        <v>1.6781927155371075</v>
      </c>
      <c r="T84">
        <v>2.4272761616924892</v>
      </c>
      <c r="U84">
        <v>41.7</v>
      </c>
      <c r="V84">
        <v>-0.71428571428570753</v>
      </c>
      <c r="W84">
        <v>15.1</v>
      </c>
      <c r="X84">
        <v>1.342281879194626</v>
      </c>
      <c r="Y84">
        <v>103</v>
      </c>
      <c r="Z84">
        <v>0.78277886497064297</v>
      </c>
      <c r="AA84">
        <v>0.88845014807503031</v>
      </c>
      <c r="AB84">
        <v>0.78277886497064297</v>
      </c>
      <c r="AC84">
        <v>14.7</v>
      </c>
      <c r="AD84">
        <v>2.0833333333333259</v>
      </c>
      <c r="AE84">
        <v>3.4</v>
      </c>
      <c r="AF84">
        <v>61.904761904761891</v>
      </c>
      <c r="AG84">
        <v>23.529411764705891</v>
      </c>
      <c r="AJ84" s="2">
        <v>47.9</v>
      </c>
      <c r="AK84" s="9">
        <f t="shared" si="6"/>
        <v>19.744435284418795</v>
      </c>
      <c r="AL84" s="2">
        <v>34.799999999999997</v>
      </c>
      <c r="AM84" s="2">
        <v>17.3</v>
      </c>
      <c r="AN84">
        <v>3851.96</v>
      </c>
      <c r="AO84">
        <v>3.0986111520024404</v>
      </c>
      <c r="AP84">
        <v>1912.18</v>
      </c>
      <c r="AQ84">
        <v>8.916406552596202</v>
      </c>
      <c r="AR84">
        <v>242.6</v>
      </c>
      <c r="AS84">
        <v>-0.41050903119868637</v>
      </c>
      <c r="AT84">
        <v>236.1</v>
      </c>
      <c r="AU84">
        <v>-1.2133891213389145</v>
      </c>
      <c r="AV84">
        <v>6.4</v>
      </c>
      <c r="AW84">
        <f t="shared" si="7"/>
        <v>2.6380873866446826</v>
      </c>
      <c r="AX84">
        <v>1.683087027914614</v>
      </c>
      <c r="AY84">
        <v>56.097560975609774</v>
      </c>
      <c r="AZ84">
        <v>13.888888888888877</v>
      </c>
      <c r="BA84">
        <v>361781</v>
      </c>
      <c r="BB84">
        <v>65</v>
      </c>
      <c r="BC84">
        <v>235157.65</v>
      </c>
      <c r="BE84">
        <v>37.310299999999998</v>
      </c>
      <c r="BF84">
        <f t="shared" si="9"/>
        <v>62.689700000000002</v>
      </c>
      <c r="BG84">
        <v>-1.5</v>
      </c>
      <c r="BH84">
        <v>1</v>
      </c>
    </row>
    <row r="85" spans="1:60" x14ac:dyDescent="0.2">
      <c r="A85" t="s">
        <v>77</v>
      </c>
      <c r="B85">
        <v>3</v>
      </c>
      <c r="C85" t="s">
        <v>64</v>
      </c>
      <c r="D85">
        <v>2</v>
      </c>
      <c r="E85">
        <v>41</v>
      </c>
      <c r="F85">
        <v>2012</v>
      </c>
      <c r="G85">
        <f t="shared" si="5"/>
        <v>1</v>
      </c>
      <c r="H85" s="1">
        <v>15.23</v>
      </c>
      <c r="I85">
        <v>30356</v>
      </c>
      <c r="J85">
        <v>-69.055749803769658</v>
      </c>
      <c r="K85" s="6">
        <v>4.4968000000000004</v>
      </c>
      <c r="L85" s="6">
        <v>0</v>
      </c>
      <c r="M85">
        <v>0</v>
      </c>
      <c r="N85">
        <v>1</v>
      </c>
      <c r="O85">
        <v>4724.1499999999996</v>
      </c>
      <c r="P85">
        <v>-1.9670300937550576</v>
      </c>
      <c r="Q85">
        <v>-3.2518154313167726</v>
      </c>
      <c r="R85">
        <v>91.77</v>
      </c>
      <c r="S85">
        <v>-6.917537275585766</v>
      </c>
      <c r="T85">
        <v>-5.7366861076584756</v>
      </c>
      <c r="U85">
        <v>41.8</v>
      </c>
      <c r="V85">
        <v>0.48076923076922051</v>
      </c>
      <c r="W85">
        <v>33.9</v>
      </c>
      <c r="X85">
        <v>25.092250922509216</v>
      </c>
      <c r="Y85">
        <v>78.400000000000006</v>
      </c>
      <c r="Z85">
        <v>-11.111111111111109</v>
      </c>
      <c r="AA85">
        <v>-9.4455852156057514</v>
      </c>
      <c r="AB85">
        <v>-23.287671232876708</v>
      </c>
      <c r="AC85">
        <v>32.6</v>
      </c>
      <c r="AD85">
        <v>25.868725868725878</v>
      </c>
      <c r="AE85">
        <v>2</v>
      </c>
      <c r="AF85">
        <v>-13.043478260869559</v>
      </c>
      <c r="AG85">
        <v>-11.538461538461549</v>
      </c>
      <c r="AH85">
        <v>1.3</v>
      </c>
      <c r="AJ85" s="2">
        <v>45.3</v>
      </c>
      <c r="AK85" s="9">
        <f t="shared" si="6"/>
        <v>18.765534382767189</v>
      </c>
      <c r="AL85" s="2">
        <v>36.9</v>
      </c>
      <c r="AM85" s="2">
        <v>17.8</v>
      </c>
      <c r="AN85">
        <v>3093.85</v>
      </c>
      <c r="AO85">
        <v>-8.2656806874180901</v>
      </c>
      <c r="AP85">
        <v>1685.34</v>
      </c>
      <c r="AQ85">
        <v>-9.0848280512474755</v>
      </c>
      <c r="AR85">
        <v>241.4</v>
      </c>
      <c r="AS85">
        <v>0.12442969722107482</v>
      </c>
      <c r="AT85">
        <v>235.7</v>
      </c>
      <c r="AU85">
        <v>-0.12711864406780143</v>
      </c>
      <c r="AV85">
        <v>5.7</v>
      </c>
      <c r="AW85">
        <f>100*AV85/AR85</f>
        <v>2.3612261806130901</v>
      </c>
      <c r="AX85">
        <v>2.1153048527581912</v>
      </c>
      <c r="AY85">
        <v>11.764705882352953</v>
      </c>
      <c r="AZ85">
        <v>-19.047619047619051</v>
      </c>
      <c r="BA85">
        <v>365142</v>
      </c>
      <c r="BB85">
        <v>56.09</v>
      </c>
      <c r="BC85">
        <v>204808.14780000004</v>
      </c>
      <c r="BD85">
        <f t="shared" si="3"/>
        <v>-12.906023767459812</v>
      </c>
      <c r="BE85">
        <v>37.321100000000001</v>
      </c>
      <c r="BF85">
        <f t="shared" si="9"/>
        <v>62.678899999999999</v>
      </c>
      <c r="BG85">
        <v>-12.2</v>
      </c>
      <c r="BH85">
        <v>0</v>
      </c>
    </row>
    <row r="86" spans="1:60" x14ac:dyDescent="0.2">
      <c r="A86" t="s">
        <v>77</v>
      </c>
      <c r="B86">
        <v>3</v>
      </c>
      <c r="C86" t="s">
        <v>65</v>
      </c>
      <c r="D86">
        <v>3</v>
      </c>
      <c r="E86">
        <v>42</v>
      </c>
      <c r="F86">
        <v>2009</v>
      </c>
      <c r="G86">
        <f t="shared" si="5"/>
        <v>0</v>
      </c>
      <c r="H86" s="1">
        <v>42.1</v>
      </c>
      <c r="I86">
        <v>224288</v>
      </c>
      <c r="K86" s="6">
        <v>4.4968000000000004</v>
      </c>
      <c r="L86" s="6">
        <v>0</v>
      </c>
      <c r="M86">
        <v>0</v>
      </c>
      <c r="N86">
        <v>0</v>
      </c>
      <c r="O86">
        <v>11814.34</v>
      </c>
      <c r="P86">
        <v>-3.0520413547377521</v>
      </c>
      <c r="Q86">
        <v>3.6935212130494688</v>
      </c>
      <c r="R86">
        <v>314.24</v>
      </c>
      <c r="S86">
        <v>-0.88004289814842884</v>
      </c>
      <c r="T86">
        <v>0.8750159093801706</v>
      </c>
      <c r="U86">
        <v>42</v>
      </c>
      <c r="V86">
        <v>-0.94339622641509102</v>
      </c>
      <c r="W86">
        <v>30.9</v>
      </c>
      <c r="X86">
        <v>11.552346570397111</v>
      </c>
      <c r="Y86">
        <v>290.60000000000002</v>
      </c>
      <c r="Z86">
        <v>-0.44535799931481829</v>
      </c>
      <c r="AA86">
        <v>0.58580289455547507</v>
      </c>
      <c r="AB86">
        <v>-0.44535799931481829</v>
      </c>
      <c r="AC86">
        <v>28.8</v>
      </c>
      <c r="AD86">
        <v>10.344827586206893</v>
      </c>
      <c r="AE86">
        <v>13.7</v>
      </c>
      <c r="AF86">
        <v>13.223140495867767</v>
      </c>
      <c r="AG86">
        <v>4.3103448275862073</v>
      </c>
      <c r="AH86">
        <v>2.1</v>
      </c>
      <c r="AI86">
        <v>31.25</v>
      </c>
      <c r="AJ86" s="2">
        <v>40.6</v>
      </c>
      <c r="AK86" s="9">
        <f t="shared" si="6"/>
        <v>6.4108637296699831</v>
      </c>
      <c r="AL86" s="2">
        <v>35.5</v>
      </c>
      <c r="AM86" s="2">
        <v>23.9</v>
      </c>
      <c r="AN86">
        <v>10136.77</v>
      </c>
      <c r="AO86">
        <v>-2.5690932193778107</v>
      </c>
      <c r="AP86">
        <v>4372.1899999999996</v>
      </c>
      <c r="AQ86">
        <v>1.8856888520181474</v>
      </c>
      <c r="AR86">
        <v>633.29999999999995</v>
      </c>
      <c r="AS86">
        <v>-0.17339218158890649</v>
      </c>
      <c r="AT86">
        <v>609.70000000000005</v>
      </c>
      <c r="AU86">
        <v>-0.37581699346404485</v>
      </c>
      <c r="AV86">
        <v>23.6</v>
      </c>
      <c r="AW86">
        <f t="shared" ref="AW86:AW131" si="10">100*AV86/AR86</f>
        <v>3.7265119216800886</v>
      </c>
      <c r="AX86">
        <v>3.5308953341740228</v>
      </c>
      <c r="AY86">
        <v>5.3571428571428701</v>
      </c>
      <c r="AZ86">
        <v>6.6666666666666599</v>
      </c>
      <c r="BA86">
        <v>725302</v>
      </c>
      <c r="BB86">
        <v>75.39</v>
      </c>
      <c r="BC86">
        <v>546805.17780000006</v>
      </c>
      <c r="BE86">
        <v>31.155799999999999</v>
      </c>
      <c r="BF86">
        <f t="shared" si="9"/>
        <v>68.844200000000001</v>
      </c>
      <c r="BG86">
        <v>-1.5</v>
      </c>
      <c r="BH86">
        <v>1</v>
      </c>
    </row>
    <row r="87" spans="1:60" x14ac:dyDescent="0.2">
      <c r="A87" t="s">
        <v>77</v>
      </c>
      <c r="B87">
        <v>3</v>
      </c>
      <c r="C87" t="s">
        <v>65</v>
      </c>
      <c r="D87">
        <v>3</v>
      </c>
      <c r="E87">
        <v>42</v>
      </c>
      <c r="F87">
        <v>2012</v>
      </c>
      <c r="G87">
        <f t="shared" si="5"/>
        <v>1</v>
      </c>
      <c r="H87" s="1">
        <v>13.92</v>
      </c>
      <c r="I87">
        <v>65898</v>
      </c>
      <c r="J87">
        <v>-70.619025538593235</v>
      </c>
      <c r="K87" s="6">
        <v>4.4968000000000004</v>
      </c>
      <c r="L87" s="6">
        <v>0</v>
      </c>
      <c r="M87">
        <v>0</v>
      </c>
      <c r="N87">
        <v>1</v>
      </c>
      <c r="O87">
        <v>9516.7900000000009</v>
      </c>
      <c r="P87">
        <v>-4.3843318259408735</v>
      </c>
      <c r="Q87">
        <v>-8.1415996175477652</v>
      </c>
      <c r="R87">
        <v>275.08</v>
      </c>
      <c r="S87">
        <v>-5.3146082885859833</v>
      </c>
      <c r="T87">
        <v>-5.6906346372342247</v>
      </c>
      <c r="U87">
        <v>42.7</v>
      </c>
      <c r="V87">
        <v>1.1848341232227488</v>
      </c>
      <c r="W87">
        <v>72.3</v>
      </c>
      <c r="X87">
        <v>33.641404805914966</v>
      </c>
      <c r="Y87">
        <v>238</v>
      </c>
      <c r="Z87">
        <v>-6.5934065934065975</v>
      </c>
      <c r="AA87">
        <v>-8.7392550143266394</v>
      </c>
      <c r="AB87">
        <v>-18.465227817745799</v>
      </c>
      <c r="AC87">
        <v>68.099999999999994</v>
      </c>
      <c r="AD87">
        <v>35.387673956262425</v>
      </c>
      <c r="AE87">
        <v>9.5</v>
      </c>
      <c r="AF87">
        <v>-24.603174603174601</v>
      </c>
      <c r="AG87">
        <v>-10.000000000000002</v>
      </c>
      <c r="AH87">
        <v>4.3</v>
      </c>
      <c r="AI87">
        <v>10.256410256410255</v>
      </c>
      <c r="AJ87" s="2">
        <v>35.6</v>
      </c>
      <c r="AK87" s="9">
        <f t="shared" si="6"/>
        <v>5.6714991237852477</v>
      </c>
      <c r="AL87" s="2">
        <v>38.4</v>
      </c>
      <c r="AM87" s="2">
        <v>23.8</v>
      </c>
      <c r="AN87">
        <v>7613.03</v>
      </c>
      <c r="AO87">
        <v>-7.6662316618800084</v>
      </c>
      <c r="AP87">
        <v>3362.62</v>
      </c>
      <c r="AQ87">
        <v>-6.4074837941121636</v>
      </c>
      <c r="AR87">
        <v>627.70000000000005</v>
      </c>
      <c r="AS87">
        <v>-0.28594122319300308</v>
      </c>
      <c r="AT87">
        <v>605.79999999999995</v>
      </c>
      <c r="AU87">
        <v>9.9140779907453569E-2</v>
      </c>
      <c r="AV87">
        <v>21.9</v>
      </c>
      <c r="AW87">
        <f t="shared" si="10"/>
        <v>3.4889278317667674</v>
      </c>
      <c r="AX87">
        <v>3.8602065131056396</v>
      </c>
      <c r="AY87">
        <v>-9.8765432098765515</v>
      </c>
      <c r="AZ87">
        <v>-5.8139534883720927</v>
      </c>
      <c r="BA87">
        <v>722237</v>
      </c>
      <c r="BB87">
        <v>67.239999999999995</v>
      </c>
      <c r="BC87">
        <v>485632.15879999998</v>
      </c>
      <c r="BD87">
        <f t="shared" si="3"/>
        <v>-11.18735181808662</v>
      </c>
      <c r="BE87">
        <v>31.150600000000001</v>
      </c>
      <c r="BF87">
        <f t="shared" si="9"/>
        <v>68.849400000000003</v>
      </c>
      <c r="BG87">
        <v>-12.2</v>
      </c>
      <c r="BH87">
        <v>0</v>
      </c>
    </row>
    <row r="88" spans="1:60" x14ac:dyDescent="0.2">
      <c r="A88" t="s">
        <v>77</v>
      </c>
      <c r="B88">
        <v>3</v>
      </c>
      <c r="C88" t="s">
        <v>66</v>
      </c>
      <c r="D88">
        <v>4</v>
      </c>
      <c r="E88">
        <v>43</v>
      </c>
      <c r="F88">
        <v>2009</v>
      </c>
      <c r="G88">
        <f t="shared" si="5"/>
        <v>0</v>
      </c>
      <c r="H88" s="3">
        <v>44.73</v>
      </c>
      <c r="I88" s="4">
        <v>118265</v>
      </c>
      <c r="K88" s="6">
        <v>4.4968000000000004</v>
      </c>
      <c r="L88" s="6">
        <v>0</v>
      </c>
      <c r="M88">
        <v>0</v>
      </c>
      <c r="N88">
        <v>0</v>
      </c>
      <c r="O88" s="5">
        <v>5024.51</v>
      </c>
      <c r="P88" s="6">
        <v>-2.5861300141530359</v>
      </c>
      <c r="Q88">
        <v>2.5710882331300295</v>
      </c>
      <c r="R88" s="5">
        <v>142.22999999999999</v>
      </c>
      <c r="S88" s="6">
        <v>1.687281046686198</v>
      </c>
      <c r="T88">
        <v>0.44524236983842336</v>
      </c>
      <c r="U88" s="7">
        <v>42.3</v>
      </c>
      <c r="V88" s="6">
        <v>-1.3986013986014019</v>
      </c>
      <c r="W88" s="7">
        <v>17</v>
      </c>
      <c r="X88" s="6">
        <v>15.646258503401365</v>
      </c>
      <c r="Y88" s="7">
        <v>128.6</v>
      </c>
      <c r="Z88" s="6">
        <v>-0.61823802163833952</v>
      </c>
      <c r="AA88">
        <v>1.4106583072100403</v>
      </c>
      <c r="AB88">
        <v>-0.61823802163833952</v>
      </c>
      <c r="AC88" s="6">
        <v>16.100000000000001</v>
      </c>
      <c r="AD88" s="6">
        <v>14.184397163120579</v>
      </c>
      <c r="AE88" s="6">
        <v>6.6</v>
      </c>
      <c r="AF88" s="6">
        <v>26.923076923076913</v>
      </c>
      <c r="AG88">
        <v>-1.886792452830182</v>
      </c>
      <c r="AH88" s="6"/>
      <c r="AI88" s="6"/>
      <c r="AJ88" s="7">
        <v>48.3</v>
      </c>
      <c r="AK88" s="9">
        <f t="shared" si="6"/>
        <v>16.208053691275168</v>
      </c>
      <c r="AL88" s="7">
        <v>32.700000000000003</v>
      </c>
      <c r="AM88" s="7">
        <v>19</v>
      </c>
      <c r="AN88" s="6">
        <v>4518.68</v>
      </c>
      <c r="AO88" s="6">
        <v>5.4052288801388455</v>
      </c>
      <c r="AP88" s="6">
        <v>1813.64</v>
      </c>
      <c r="AQ88" s="6">
        <v>0.24430417527995893</v>
      </c>
      <c r="AR88" s="6">
        <v>298</v>
      </c>
      <c r="AS88" s="6">
        <v>-6.7069081153584384E-2</v>
      </c>
      <c r="AT88" s="6">
        <v>286.89999999999998</v>
      </c>
      <c r="AU88" s="6">
        <v>-0.82958866228829387</v>
      </c>
      <c r="AV88" s="6">
        <v>11.1</v>
      </c>
      <c r="AW88">
        <f t="shared" si="10"/>
        <v>3.7248322147651005</v>
      </c>
      <c r="AX88">
        <v>2.9510395707578811</v>
      </c>
      <c r="AY88" s="6">
        <v>26.136363636363622</v>
      </c>
      <c r="AZ88">
        <v>-98.232931726907637</v>
      </c>
      <c r="BA88" s="6">
        <v>391518</v>
      </c>
      <c r="BB88" s="6">
        <v>69.27</v>
      </c>
      <c r="BC88" s="4">
        <v>271204.51860000001</v>
      </c>
      <c r="BE88" s="8">
        <v>35.578099999999999</v>
      </c>
      <c r="BF88">
        <f t="shared" si="9"/>
        <v>64.421899999999994</v>
      </c>
      <c r="BG88">
        <v>-1.5</v>
      </c>
      <c r="BH88">
        <v>1</v>
      </c>
    </row>
    <row r="89" spans="1:60" x14ac:dyDescent="0.2">
      <c r="A89" t="s">
        <v>77</v>
      </c>
      <c r="B89">
        <v>3</v>
      </c>
      <c r="C89" t="s">
        <v>66</v>
      </c>
      <c r="D89">
        <v>4</v>
      </c>
      <c r="E89">
        <v>43</v>
      </c>
      <c r="F89">
        <v>2012</v>
      </c>
      <c r="G89">
        <f t="shared" si="5"/>
        <v>1</v>
      </c>
      <c r="H89" s="1">
        <v>16.43</v>
      </c>
      <c r="I89">
        <v>37968</v>
      </c>
      <c r="J89">
        <v>-67.89582716780113</v>
      </c>
      <c r="K89" s="6">
        <v>4.4968000000000004</v>
      </c>
      <c r="L89" s="6">
        <v>0</v>
      </c>
      <c r="M89">
        <v>0</v>
      </c>
      <c r="N89">
        <v>1</v>
      </c>
      <c r="O89">
        <v>4187.22</v>
      </c>
      <c r="P89">
        <v>-9.1955543507725608</v>
      </c>
      <c r="Q89">
        <v>-6.4683630315507576</v>
      </c>
      <c r="R89">
        <v>122.47</v>
      </c>
      <c r="S89">
        <v>-3.6200519398756548</v>
      </c>
      <c r="T89">
        <v>-4.3003464377165299</v>
      </c>
      <c r="U89">
        <v>41.8</v>
      </c>
      <c r="V89">
        <v>0.23980815347720458</v>
      </c>
      <c r="W89">
        <v>32.700000000000003</v>
      </c>
      <c r="X89">
        <v>37.394957983193287</v>
      </c>
      <c r="Y89">
        <v>106.3</v>
      </c>
      <c r="Z89">
        <v>-7.5652173913043494</v>
      </c>
      <c r="AA89">
        <v>-9.0189873417721547</v>
      </c>
      <c r="AB89">
        <v>-17.851622874806807</v>
      </c>
      <c r="AC89">
        <v>30.5</v>
      </c>
      <c r="AD89">
        <v>38.009049773755649</v>
      </c>
      <c r="AE89">
        <v>6.2</v>
      </c>
      <c r="AF89">
        <v>3.3333333333333361</v>
      </c>
      <c r="AG89">
        <v>-13.043478260869568</v>
      </c>
      <c r="AH89">
        <v>2.2000000000000002</v>
      </c>
      <c r="AI89">
        <v>29.411764705882366</v>
      </c>
      <c r="AJ89" s="2">
        <v>44</v>
      </c>
      <c r="AK89" s="9">
        <f t="shared" si="6"/>
        <v>14.784946236559138</v>
      </c>
      <c r="AL89" s="2">
        <v>32.700000000000003</v>
      </c>
      <c r="AM89" s="2">
        <v>23.3</v>
      </c>
      <c r="AN89">
        <v>3644.22</v>
      </c>
      <c r="AO89">
        <v>-6.5706792188713896</v>
      </c>
      <c r="AP89">
        <v>1459.7</v>
      </c>
      <c r="AQ89">
        <v>-12.754245139233387</v>
      </c>
      <c r="AR89">
        <v>297.60000000000002</v>
      </c>
      <c r="AS89">
        <v>0.10090817356206234</v>
      </c>
      <c r="AT89">
        <v>285.3</v>
      </c>
      <c r="AU89">
        <v>-0.17494751574527642</v>
      </c>
      <c r="AV89">
        <v>12.3</v>
      </c>
      <c r="AW89">
        <f t="shared" si="10"/>
        <v>4.133064516129032</v>
      </c>
      <c r="AX89">
        <v>3.8345105953582239</v>
      </c>
      <c r="AY89">
        <v>7.8947368421052655</v>
      </c>
      <c r="AZ89">
        <v>4.5871559633027523</v>
      </c>
      <c r="BA89">
        <v>388804</v>
      </c>
      <c r="BB89">
        <v>61</v>
      </c>
      <c r="BC89">
        <v>237170.44</v>
      </c>
      <c r="BD89">
        <f t="shared" si="3"/>
        <v>-12.549229922749527</v>
      </c>
      <c r="BE89">
        <v>35.534100000000002</v>
      </c>
      <c r="BF89">
        <f t="shared" si="9"/>
        <v>64.465900000000005</v>
      </c>
      <c r="BG89">
        <v>-12.2</v>
      </c>
      <c r="BH89">
        <v>0</v>
      </c>
    </row>
    <row r="90" spans="1:60" x14ac:dyDescent="0.2">
      <c r="A90" t="s">
        <v>77</v>
      </c>
      <c r="B90">
        <v>3</v>
      </c>
      <c r="C90" t="s">
        <v>67</v>
      </c>
      <c r="D90">
        <v>5</v>
      </c>
      <c r="E90">
        <v>44</v>
      </c>
      <c r="F90">
        <v>2009</v>
      </c>
      <c r="G90">
        <f t="shared" si="5"/>
        <v>0</v>
      </c>
      <c r="H90" s="1">
        <v>43.62</v>
      </c>
      <c r="I90">
        <v>62245</v>
      </c>
      <c r="K90" s="6">
        <v>4.4968000000000004</v>
      </c>
      <c r="L90" s="6">
        <v>0</v>
      </c>
      <c r="M90">
        <v>0</v>
      </c>
      <c r="N90">
        <v>0</v>
      </c>
      <c r="O90">
        <v>4200.25</v>
      </c>
      <c r="P90">
        <v>-7.1189116753424297</v>
      </c>
      <c r="Q90">
        <v>5.5277343476536087</v>
      </c>
      <c r="R90">
        <v>96.7</v>
      </c>
      <c r="S90">
        <v>-3.101416313449926E-2</v>
      </c>
      <c r="T90">
        <v>5.6119663718746589</v>
      </c>
      <c r="U90">
        <v>43.4</v>
      </c>
      <c r="V90">
        <v>-0.45871559633028175</v>
      </c>
      <c r="W90">
        <v>9.1999999999999993</v>
      </c>
      <c r="X90">
        <v>14.999999999999991</v>
      </c>
      <c r="Y90">
        <v>78.900000000000006</v>
      </c>
      <c r="Z90">
        <v>-1.2515644555694618</v>
      </c>
      <c r="AA90">
        <v>6.5333333333333412</v>
      </c>
      <c r="AB90">
        <v>-1.2515644555694618</v>
      </c>
      <c r="AC90">
        <v>7.8</v>
      </c>
      <c r="AD90">
        <v>5.4054054054053973</v>
      </c>
      <c r="AE90">
        <v>8.8000000000000007</v>
      </c>
      <c r="AF90">
        <v>12.820512820512832</v>
      </c>
      <c r="AG90">
        <v>16.417910447761191</v>
      </c>
      <c r="AH90">
        <v>1.4</v>
      </c>
      <c r="AJ90" s="2">
        <v>55.1</v>
      </c>
      <c r="AK90" s="9">
        <f t="shared" si="6"/>
        <v>31.630309988518945</v>
      </c>
      <c r="AL90" s="2">
        <v>32.5</v>
      </c>
      <c r="AM90" s="2">
        <v>12.4</v>
      </c>
      <c r="AN90">
        <v>2666.78</v>
      </c>
      <c r="AO90">
        <v>2.9231505495862757</v>
      </c>
      <c r="AP90">
        <v>1443.23</v>
      </c>
      <c r="AQ90">
        <v>-1.0951131091481019</v>
      </c>
      <c r="AR90">
        <v>174.2</v>
      </c>
      <c r="AS90">
        <v>-0.11467889908257858</v>
      </c>
      <c r="AT90">
        <v>160.5</v>
      </c>
      <c r="AU90">
        <v>-1.5941140404659684</v>
      </c>
      <c r="AV90">
        <v>13.7</v>
      </c>
      <c r="AW90">
        <f t="shared" si="10"/>
        <v>7.8645235361653274</v>
      </c>
      <c r="AX90">
        <v>6.4220183486238529</v>
      </c>
      <c r="AY90">
        <v>22.321428571428573</v>
      </c>
      <c r="AZ90">
        <v>1.8181818181818117</v>
      </c>
      <c r="BA90">
        <v>239976</v>
      </c>
      <c r="BB90">
        <v>60.96</v>
      </c>
      <c r="BC90">
        <v>146289.36960000001</v>
      </c>
      <c r="BE90">
        <v>35.318600000000004</v>
      </c>
      <c r="BF90">
        <f t="shared" si="9"/>
        <v>64.681399999999996</v>
      </c>
      <c r="BG90">
        <v>-1.5</v>
      </c>
      <c r="BH90">
        <v>1</v>
      </c>
    </row>
    <row r="91" spans="1:60" x14ac:dyDescent="0.2">
      <c r="A91" t="s">
        <v>77</v>
      </c>
      <c r="B91">
        <v>3</v>
      </c>
      <c r="C91" t="s">
        <v>67</v>
      </c>
      <c r="D91">
        <v>5</v>
      </c>
      <c r="E91">
        <v>44</v>
      </c>
      <c r="F91">
        <v>2012</v>
      </c>
      <c r="G91">
        <f t="shared" si="5"/>
        <v>1</v>
      </c>
      <c r="H91" s="1">
        <v>12.78</v>
      </c>
      <c r="I91">
        <v>16236</v>
      </c>
      <c r="J91">
        <v>-73.915977186922646</v>
      </c>
      <c r="K91" s="6">
        <v>4.4968000000000004</v>
      </c>
      <c r="L91" s="6">
        <v>0</v>
      </c>
      <c r="M91">
        <v>0</v>
      </c>
      <c r="N91">
        <v>1</v>
      </c>
      <c r="O91">
        <v>3259.88</v>
      </c>
      <c r="P91">
        <v>-6.3059023706054145</v>
      </c>
      <c r="Q91">
        <v>-12.851983027667705</v>
      </c>
      <c r="R91">
        <v>87.74</v>
      </c>
      <c r="S91">
        <v>1.2579342181188564</v>
      </c>
      <c r="T91">
        <v>-6.1111713078340015</v>
      </c>
      <c r="U91">
        <v>41.3</v>
      </c>
      <c r="V91">
        <v>-1.4319809069212446</v>
      </c>
      <c r="W91">
        <v>13.9</v>
      </c>
      <c r="X91">
        <v>4.5112781954887193</v>
      </c>
      <c r="Y91">
        <v>75.5</v>
      </c>
      <c r="Z91">
        <v>-1.1780104712041959</v>
      </c>
      <c r="AA91">
        <v>2.6881720430107525</v>
      </c>
      <c r="AB91">
        <v>-5.5068836045056386</v>
      </c>
      <c r="AC91">
        <v>12.3</v>
      </c>
      <c r="AD91">
        <v>5.1282051282051411</v>
      </c>
      <c r="AE91">
        <v>5</v>
      </c>
      <c r="AF91">
        <v>4.1666666666666705</v>
      </c>
      <c r="AG91">
        <v>-38.46153846153846</v>
      </c>
      <c r="AH91">
        <v>1.6</v>
      </c>
      <c r="AI91">
        <v>0</v>
      </c>
      <c r="AJ91" s="2">
        <v>47.8</v>
      </c>
      <c r="AK91" s="9">
        <f t="shared" si="6"/>
        <v>27.298686464877214</v>
      </c>
      <c r="AL91" s="2">
        <v>37.5</v>
      </c>
      <c r="AM91" s="2">
        <v>14.7</v>
      </c>
      <c r="AN91">
        <v>2323.5500000000002</v>
      </c>
      <c r="AO91">
        <v>-2.9849188322533147</v>
      </c>
      <c r="AP91">
        <v>1082.78</v>
      </c>
      <c r="AQ91">
        <v>-8.4291090532369299</v>
      </c>
      <c r="AR91">
        <v>175.1</v>
      </c>
      <c r="AS91">
        <v>0.51664753157290799</v>
      </c>
      <c r="AT91">
        <v>166</v>
      </c>
      <c r="AU91">
        <v>0.60606060606060608</v>
      </c>
      <c r="AV91">
        <v>9.1</v>
      </c>
      <c r="AW91">
        <f t="shared" si="10"/>
        <v>5.1970302684180467</v>
      </c>
      <c r="AX91">
        <v>5.2238805970149258</v>
      </c>
      <c r="AY91">
        <v>0</v>
      </c>
      <c r="AZ91">
        <v>-34.057971014492757</v>
      </c>
      <c r="BA91">
        <v>239236</v>
      </c>
      <c r="BB91">
        <v>54.38</v>
      </c>
      <c r="BC91">
        <v>130096.53680000002</v>
      </c>
      <c r="BD91">
        <f t="shared" ref="BD91:BD93" si="11">100*(BC91-BC90)/BC90</f>
        <v>-11.069042709170297</v>
      </c>
      <c r="BE91">
        <v>35.299100000000003</v>
      </c>
      <c r="BF91">
        <f t="shared" si="9"/>
        <v>64.70089999999999</v>
      </c>
      <c r="BG91">
        <v>-12.2</v>
      </c>
      <c r="BH91">
        <v>1</v>
      </c>
    </row>
    <row r="92" spans="1:60" x14ac:dyDescent="0.2">
      <c r="A92" t="s">
        <v>77</v>
      </c>
      <c r="B92">
        <v>3</v>
      </c>
      <c r="C92" t="s">
        <v>68</v>
      </c>
      <c r="D92">
        <v>6</v>
      </c>
      <c r="E92">
        <v>45</v>
      </c>
      <c r="F92">
        <v>2009</v>
      </c>
      <c r="G92">
        <f t="shared" si="5"/>
        <v>0</v>
      </c>
      <c r="H92" s="1">
        <v>52.06</v>
      </c>
      <c r="I92">
        <v>259506</v>
      </c>
      <c r="K92" s="6">
        <v>4.4968000000000004</v>
      </c>
      <c r="L92" s="6">
        <v>0</v>
      </c>
      <c r="M92">
        <v>0</v>
      </c>
      <c r="N92">
        <v>0</v>
      </c>
      <c r="O92">
        <v>10889.66</v>
      </c>
      <c r="P92">
        <v>-4.1802136962338716</v>
      </c>
      <c r="Q92">
        <v>1.0766048126591941</v>
      </c>
      <c r="R92">
        <v>279.39999999999998</v>
      </c>
      <c r="S92">
        <v>-1.4948526300944893</v>
      </c>
      <c r="T92">
        <v>-0.10565612453335613</v>
      </c>
      <c r="U92">
        <v>43.1</v>
      </c>
      <c r="V92">
        <v>1.8912529550827526</v>
      </c>
      <c r="W92">
        <v>28.8</v>
      </c>
      <c r="X92">
        <v>-0.68965517241379071</v>
      </c>
      <c r="Y92">
        <v>255.6</v>
      </c>
      <c r="Z92">
        <v>0.27461749705766519</v>
      </c>
      <c r="AA92">
        <v>0.75098814229249233</v>
      </c>
      <c r="AB92">
        <v>0.27461749705766519</v>
      </c>
      <c r="AC92">
        <v>27.7</v>
      </c>
      <c r="AD92">
        <v>-1.773049645390071</v>
      </c>
      <c r="AE92">
        <v>10.5</v>
      </c>
      <c r="AF92">
        <v>7.1428571428571352</v>
      </c>
      <c r="AG92">
        <v>-10.091743119266052</v>
      </c>
      <c r="AJ92" s="2">
        <v>47.1</v>
      </c>
      <c r="AK92" s="9">
        <f t="shared" si="6"/>
        <v>7.9762912785774764</v>
      </c>
      <c r="AL92" s="2">
        <v>34.6</v>
      </c>
      <c r="AM92" s="2">
        <v>18.2</v>
      </c>
      <c r="AN92">
        <v>8776.52</v>
      </c>
      <c r="AO92">
        <v>-0.26239799263831176</v>
      </c>
      <c r="AP92">
        <v>3891.14</v>
      </c>
      <c r="AQ92">
        <v>0.30701969205228496</v>
      </c>
      <c r="AR92">
        <v>590.5</v>
      </c>
      <c r="AS92">
        <v>-0.23652644027707001</v>
      </c>
      <c r="AT92">
        <v>572.79999999999995</v>
      </c>
      <c r="AU92">
        <v>-0.38260869565218181</v>
      </c>
      <c r="AV92">
        <v>17.7</v>
      </c>
      <c r="AW92">
        <f t="shared" si="10"/>
        <v>2.9974597798475866</v>
      </c>
      <c r="AX92">
        <v>2.8552120290589622</v>
      </c>
      <c r="AY92">
        <v>4.7337278106508922</v>
      </c>
      <c r="AZ92">
        <v>-10.582010582010582</v>
      </c>
      <c r="BA92">
        <v>708842</v>
      </c>
      <c r="BB92">
        <v>71.930000000000007</v>
      </c>
      <c r="BC92">
        <v>509870.05060000002</v>
      </c>
      <c r="BE92">
        <v>36.057099999999998</v>
      </c>
      <c r="BF92">
        <f t="shared" si="9"/>
        <v>63.942900000000002</v>
      </c>
      <c r="BG92">
        <v>-1.5</v>
      </c>
      <c r="BH92">
        <v>1</v>
      </c>
    </row>
    <row r="93" spans="1:60" x14ac:dyDescent="0.2">
      <c r="A93" t="s">
        <v>77</v>
      </c>
      <c r="B93">
        <v>3</v>
      </c>
      <c r="C93" t="s">
        <v>68</v>
      </c>
      <c r="D93">
        <v>6</v>
      </c>
      <c r="E93">
        <v>45</v>
      </c>
      <c r="F93">
        <v>2012</v>
      </c>
      <c r="G93">
        <f t="shared" si="5"/>
        <v>1</v>
      </c>
      <c r="H93" s="1">
        <v>16.14</v>
      </c>
      <c r="I93">
        <v>70705</v>
      </c>
      <c r="J93">
        <v>-72.754001834254311</v>
      </c>
      <c r="K93" s="6">
        <v>4.4968000000000004</v>
      </c>
      <c r="L93" s="6">
        <v>0</v>
      </c>
      <c r="M93">
        <v>0</v>
      </c>
      <c r="N93">
        <v>1</v>
      </c>
      <c r="O93">
        <v>8956.6</v>
      </c>
      <c r="P93">
        <v>-6.8045982752305711</v>
      </c>
      <c r="Q93">
        <v>-9.9408793043830279</v>
      </c>
      <c r="R93">
        <v>238.69</v>
      </c>
      <c r="S93">
        <v>-6.9579792624931871</v>
      </c>
      <c r="T93">
        <v>-6.5802410691526134</v>
      </c>
      <c r="U93">
        <v>43.2</v>
      </c>
      <c r="V93">
        <v>0.46511627906977404</v>
      </c>
      <c r="W93">
        <v>72.8</v>
      </c>
      <c r="X93">
        <v>43.025540275049117</v>
      </c>
      <c r="Y93">
        <v>202.6</v>
      </c>
      <c r="Z93">
        <v>-11.334792122538294</v>
      </c>
      <c r="AA93">
        <v>-8.9641434262948199</v>
      </c>
      <c r="AB93">
        <v>-20.517850137308752</v>
      </c>
      <c r="AC93">
        <v>68.900000000000006</v>
      </c>
      <c r="AD93">
        <v>44.142259414225961</v>
      </c>
      <c r="AE93">
        <v>9</v>
      </c>
      <c r="AF93">
        <v>-14.285714285714286</v>
      </c>
      <c r="AG93">
        <v>-7.8947368421052655</v>
      </c>
      <c r="AH93">
        <v>3.9</v>
      </c>
      <c r="AI93">
        <v>25.806451612903221</v>
      </c>
      <c r="AJ93" s="2">
        <v>44.9</v>
      </c>
      <c r="AK93" s="9">
        <f t="shared" si="6"/>
        <v>7.7762383096640111</v>
      </c>
      <c r="AL93" s="2">
        <v>34.5</v>
      </c>
      <c r="AM93" s="2">
        <v>20.6</v>
      </c>
      <c r="AN93">
        <v>6328.31</v>
      </c>
      <c r="AO93">
        <v>-10.759773920793299</v>
      </c>
      <c r="AP93">
        <v>3044.67</v>
      </c>
      <c r="AQ93">
        <v>-9.6169659475810647</v>
      </c>
      <c r="AR93">
        <v>577.4</v>
      </c>
      <c r="AS93">
        <v>-0.9435580717104135</v>
      </c>
      <c r="AT93">
        <v>558</v>
      </c>
      <c r="AU93">
        <v>-0.76471634358882357</v>
      </c>
      <c r="AV93">
        <v>19.2</v>
      </c>
      <c r="AW93">
        <f t="shared" si="10"/>
        <v>3.3252511257360582</v>
      </c>
      <c r="AX93">
        <v>3.5168982672842684</v>
      </c>
      <c r="AY93">
        <v>-6.3414634146341493</v>
      </c>
      <c r="AZ93">
        <v>-1.4423076923076956</v>
      </c>
      <c r="BA93">
        <v>704147</v>
      </c>
      <c r="BB93">
        <v>63.64</v>
      </c>
      <c r="BC93">
        <v>448119.1508</v>
      </c>
      <c r="BD93">
        <f t="shared" si="11"/>
        <v>-12.11110551155797</v>
      </c>
      <c r="BE93">
        <v>36.063299999999998</v>
      </c>
      <c r="BF93">
        <f t="shared" si="9"/>
        <v>63.936700000000002</v>
      </c>
      <c r="BG93">
        <v>-12.2</v>
      </c>
      <c r="BH93">
        <v>0</v>
      </c>
    </row>
    <row r="94" spans="1:60" x14ac:dyDescent="0.2">
      <c r="A94" t="s">
        <v>77</v>
      </c>
      <c r="B94">
        <v>3</v>
      </c>
      <c r="C94" t="s">
        <v>69</v>
      </c>
      <c r="D94">
        <v>7</v>
      </c>
      <c r="E94">
        <v>46</v>
      </c>
      <c r="F94">
        <v>2009</v>
      </c>
      <c r="G94">
        <f t="shared" si="5"/>
        <v>0</v>
      </c>
      <c r="H94" s="1">
        <v>46.26</v>
      </c>
      <c r="I94">
        <v>188005</v>
      </c>
      <c r="K94" s="6">
        <v>4.4968000000000004</v>
      </c>
      <c r="L94" s="6">
        <v>0</v>
      </c>
      <c r="M94">
        <v>0</v>
      </c>
      <c r="N94">
        <v>0</v>
      </c>
      <c r="O94">
        <v>10404.879999999999</v>
      </c>
      <c r="P94">
        <v>-4.3622529406303814</v>
      </c>
      <c r="Q94">
        <v>3.0011919560481592</v>
      </c>
      <c r="R94">
        <v>225.42</v>
      </c>
      <c r="S94">
        <v>-3.0409910103660462</v>
      </c>
      <c r="T94">
        <v>2.477189579935648</v>
      </c>
      <c r="U94">
        <v>43.2</v>
      </c>
      <c r="V94">
        <v>-0.46082949308754778</v>
      </c>
      <c r="W94">
        <v>25</v>
      </c>
      <c r="X94">
        <v>21.951219512195124</v>
      </c>
      <c r="Y94">
        <v>192.6</v>
      </c>
      <c r="Z94">
        <v>-4.3694141012909684</v>
      </c>
      <c r="AA94">
        <v>-1.9951338199513355</v>
      </c>
      <c r="AB94">
        <v>-4.3694141012909684</v>
      </c>
      <c r="AC94">
        <v>23</v>
      </c>
      <c r="AD94">
        <v>19.170984455958546</v>
      </c>
      <c r="AE94">
        <v>21.2</v>
      </c>
      <c r="AF94">
        <v>9.2783505154639219</v>
      </c>
      <c r="AG94">
        <v>15.476190476190462</v>
      </c>
      <c r="AH94">
        <v>2.1</v>
      </c>
      <c r="AJ94" s="2">
        <v>49.4</v>
      </c>
      <c r="AK94" s="9">
        <f t="shared" si="6"/>
        <v>10.430743243243242</v>
      </c>
      <c r="AL94" s="2">
        <v>35.200000000000003</v>
      </c>
      <c r="AM94" s="2">
        <v>15.4</v>
      </c>
      <c r="AN94">
        <v>7398.05</v>
      </c>
      <c r="AO94">
        <v>3.7917836970276921</v>
      </c>
      <c r="AP94">
        <v>3759.5</v>
      </c>
      <c r="AQ94">
        <v>-0.42299369350040661</v>
      </c>
      <c r="AR94">
        <v>473.6</v>
      </c>
      <c r="AS94">
        <v>4.2247570764690642E-2</v>
      </c>
      <c r="AT94">
        <v>439.9</v>
      </c>
      <c r="AU94">
        <v>-0.63248249378812094</v>
      </c>
      <c r="AV94">
        <v>33.700000000000003</v>
      </c>
      <c r="AW94">
        <f t="shared" si="10"/>
        <v>7.1157094594594597</v>
      </c>
      <c r="AX94">
        <v>6.4850021123785382</v>
      </c>
      <c r="AY94">
        <v>9.7719869706840505</v>
      </c>
      <c r="AZ94">
        <v>21.825396825396826</v>
      </c>
      <c r="BA94">
        <v>558233</v>
      </c>
      <c r="BB94">
        <v>74.61</v>
      </c>
      <c r="BC94">
        <v>416497.64130000002</v>
      </c>
      <c r="BE94">
        <v>37.638599999999997</v>
      </c>
      <c r="BF94">
        <f t="shared" si="9"/>
        <v>62.361400000000003</v>
      </c>
      <c r="BG94">
        <v>-1.5</v>
      </c>
      <c r="BH94">
        <v>0</v>
      </c>
    </row>
    <row r="95" spans="1:60" x14ac:dyDescent="0.2">
      <c r="A95" t="s">
        <v>77</v>
      </c>
      <c r="B95">
        <v>3</v>
      </c>
      <c r="C95" t="s">
        <v>69</v>
      </c>
      <c r="D95">
        <v>7</v>
      </c>
      <c r="E95">
        <v>46</v>
      </c>
      <c r="F95">
        <v>2012</v>
      </c>
      <c r="G95">
        <f t="shared" si="5"/>
        <v>1</v>
      </c>
      <c r="H95" s="1">
        <v>13.53</v>
      </c>
      <c r="I95">
        <v>49013</v>
      </c>
      <c r="J95">
        <v>-73.92994867157789</v>
      </c>
      <c r="K95" s="6">
        <v>4.4968000000000004</v>
      </c>
      <c r="L95" s="6">
        <v>0</v>
      </c>
      <c r="M95">
        <v>0</v>
      </c>
      <c r="N95">
        <v>1</v>
      </c>
      <c r="O95">
        <v>8628.0300000000007</v>
      </c>
      <c r="P95">
        <v>-6.9598693043042239</v>
      </c>
      <c r="Q95">
        <v>-6.358961102432648</v>
      </c>
      <c r="R95">
        <v>193.74</v>
      </c>
      <c r="S95">
        <v>-7.9882218844984765</v>
      </c>
      <c r="T95">
        <v>-6.0083921078475173</v>
      </c>
      <c r="U95">
        <v>43.4</v>
      </c>
      <c r="V95">
        <v>0.46296296296295308</v>
      </c>
      <c r="W95">
        <v>66.3</v>
      </c>
      <c r="X95">
        <v>42.887931034482754</v>
      </c>
      <c r="Y95">
        <v>155.1</v>
      </c>
      <c r="Z95">
        <v>-14.167127836192583</v>
      </c>
      <c r="AA95">
        <v>-5.49163179916318</v>
      </c>
      <c r="AB95">
        <v>-22.989076464746777</v>
      </c>
      <c r="AC95">
        <v>59.8</v>
      </c>
      <c r="AD95">
        <v>43.062200956937801</v>
      </c>
      <c r="AE95">
        <v>16.2</v>
      </c>
      <c r="AF95">
        <v>-6.3583815028901816</v>
      </c>
      <c r="AG95">
        <v>-21.36363636363636</v>
      </c>
      <c r="AH95">
        <v>6.4</v>
      </c>
      <c r="AI95">
        <v>39.13043478260871</v>
      </c>
      <c r="AJ95" s="2">
        <v>43.7</v>
      </c>
      <c r="AK95" s="9">
        <f t="shared" si="6"/>
        <v>9.1556672952021785</v>
      </c>
      <c r="AL95" s="2">
        <v>39.1</v>
      </c>
      <c r="AM95" s="2">
        <v>17.3</v>
      </c>
      <c r="AN95">
        <v>5063.5</v>
      </c>
      <c r="AO95">
        <v>-18.263146340203527</v>
      </c>
      <c r="AP95">
        <v>2882.66</v>
      </c>
      <c r="AQ95">
        <v>-13.232740067844775</v>
      </c>
      <c r="AR95">
        <v>477.3</v>
      </c>
      <c r="AS95">
        <v>0.52653748946925016</v>
      </c>
      <c r="AT95">
        <v>448.4</v>
      </c>
      <c r="AU95">
        <v>0.67355186349348906</v>
      </c>
      <c r="AV95">
        <v>28.9</v>
      </c>
      <c r="AW95">
        <f t="shared" si="10"/>
        <v>6.0548921014037296</v>
      </c>
      <c r="AX95">
        <v>6.1920808761583821</v>
      </c>
      <c r="AY95">
        <v>-1.7006802721088436</v>
      </c>
      <c r="AZ95">
        <v>-12.500000000000007</v>
      </c>
      <c r="BA95">
        <v>549939</v>
      </c>
      <c r="BB95">
        <v>67.37</v>
      </c>
      <c r="BC95">
        <v>370493.90430000005</v>
      </c>
      <c r="BD95">
        <f t="shared" ref="BD95" si="12">100*(BC95-BC94)/BC94</f>
        <v>-11.045377557579931</v>
      </c>
      <c r="BE95">
        <v>37.632599999999996</v>
      </c>
      <c r="BF95">
        <f t="shared" si="9"/>
        <v>62.367400000000004</v>
      </c>
      <c r="BG95">
        <v>-12.2</v>
      </c>
      <c r="BH95">
        <v>0</v>
      </c>
    </row>
    <row r="96" spans="1:60" x14ac:dyDescent="0.2">
      <c r="A96" t="s">
        <v>77</v>
      </c>
      <c r="B96">
        <v>3</v>
      </c>
      <c r="C96" t="s">
        <v>70</v>
      </c>
      <c r="D96">
        <v>8</v>
      </c>
      <c r="E96">
        <v>47</v>
      </c>
      <c r="F96">
        <v>2009</v>
      </c>
      <c r="G96">
        <f t="shared" si="5"/>
        <v>0</v>
      </c>
      <c r="H96" s="1">
        <v>42.27</v>
      </c>
      <c r="I96">
        <v>185428</v>
      </c>
      <c r="K96" s="6">
        <v>4.4968000000000004</v>
      </c>
      <c r="L96" s="6">
        <v>0</v>
      </c>
      <c r="M96">
        <v>0</v>
      </c>
      <c r="N96">
        <v>0</v>
      </c>
      <c r="O96">
        <v>9912.1200000000008</v>
      </c>
      <c r="P96">
        <v>-1.883998436022944</v>
      </c>
      <c r="Q96">
        <v>3.1947896205089252</v>
      </c>
      <c r="R96">
        <v>245.45</v>
      </c>
      <c r="S96">
        <v>0.46250818598559079</v>
      </c>
      <c r="T96">
        <v>1.4955134596211341</v>
      </c>
      <c r="U96">
        <v>44.2</v>
      </c>
      <c r="V96">
        <v>1.8433179723502402</v>
      </c>
      <c r="W96">
        <v>20.5</v>
      </c>
      <c r="X96">
        <v>13.259668508287284</v>
      </c>
      <c r="Y96">
        <v>218.1</v>
      </c>
      <c r="Z96">
        <v>-2.8940338379341051</v>
      </c>
      <c r="AA96">
        <v>-0.31069684864625702</v>
      </c>
      <c r="AB96">
        <v>-2.8940338379341051</v>
      </c>
      <c r="AC96">
        <v>19</v>
      </c>
      <c r="AD96">
        <v>13.772455089820363</v>
      </c>
      <c r="AE96">
        <v>20.6</v>
      </c>
      <c r="AF96">
        <v>30.37974683544304</v>
      </c>
      <c r="AG96">
        <v>22.480620155038764</v>
      </c>
      <c r="AH96">
        <v>1.5</v>
      </c>
      <c r="AI96">
        <v>7.1428571428571495</v>
      </c>
      <c r="AJ96" s="2">
        <v>47.6</v>
      </c>
      <c r="AK96" s="9">
        <f t="shared" si="6"/>
        <v>10.097581671616462</v>
      </c>
      <c r="AL96" s="2">
        <v>37.4</v>
      </c>
      <c r="AM96" s="2">
        <v>15</v>
      </c>
      <c r="AN96">
        <v>7680.73</v>
      </c>
      <c r="AO96">
        <v>4.7562738679759899</v>
      </c>
      <c r="AP96">
        <v>3438.49</v>
      </c>
      <c r="AQ96">
        <v>1.239551406051717</v>
      </c>
      <c r="AR96">
        <v>471.4</v>
      </c>
      <c r="AS96">
        <v>-0.12711864406780143</v>
      </c>
      <c r="AT96">
        <v>440.9</v>
      </c>
      <c r="AU96">
        <v>-1.4087656529517021</v>
      </c>
      <c r="AV96">
        <v>30.5</v>
      </c>
      <c r="AW96">
        <f t="shared" si="10"/>
        <v>6.4700890963088673</v>
      </c>
      <c r="AX96">
        <v>5.2330508474576272</v>
      </c>
      <c r="AY96">
        <v>23.481781376518224</v>
      </c>
      <c r="AZ96" s="2">
        <v>23.499999999999996</v>
      </c>
      <c r="BA96">
        <v>718589</v>
      </c>
      <c r="BB96">
        <v>62.45</v>
      </c>
      <c r="BC96">
        <v>448758.83050000004</v>
      </c>
      <c r="BE96">
        <v>46.539700000000003</v>
      </c>
      <c r="BF96">
        <f t="shared" si="9"/>
        <v>53.460299999999997</v>
      </c>
      <c r="BG96">
        <v>-1.5</v>
      </c>
      <c r="BH96">
        <v>1</v>
      </c>
    </row>
    <row r="97" spans="1:60" x14ac:dyDescent="0.2">
      <c r="A97" t="s">
        <v>77</v>
      </c>
      <c r="B97">
        <v>3</v>
      </c>
      <c r="C97" t="s">
        <v>70</v>
      </c>
      <c r="D97">
        <v>8</v>
      </c>
      <c r="E97">
        <v>47</v>
      </c>
      <c r="F97">
        <v>2012</v>
      </c>
      <c r="G97">
        <f t="shared" si="5"/>
        <v>1</v>
      </c>
      <c r="H97" s="1">
        <v>14.81</v>
      </c>
      <c r="I97">
        <v>58271</v>
      </c>
      <c r="J97">
        <v>-68.574864637487323</v>
      </c>
      <c r="K97" s="6">
        <v>4.4968000000000004</v>
      </c>
      <c r="L97" s="6">
        <v>0</v>
      </c>
      <c r="M97">
        <v>0</v>
      </c>
      <c r="N97">
        <v>1</v>
      </c>
      <c r="O97">
        <v>8270.49</v>
      </c>
      <c r="P97">
        <v>-6.0815145985194334</v>
      </c>
      <c r="Q97">
        <v>-6.6157717640396525</v>
      </c>
      <c r="R97">
        <v>215.35</v>
      </c>
      <c r="S97">
        <v>-5.4238032498902049</v>
      </c>
      <c r="T97">
        <v>-4.4962670916869394</v>
      </c>
      <c r="U97">
        <v>43.6</v>
      </c>
      <c r="V97">
        <v>0.46082949308756416</v>
      </c>
      <c r="W97">
        <v>46.9</v>
      </c>
      <c r="X97">
        <v>37.536656891495596</v>
      </c>
      <c r="Y97">
        <v>179.9</v>
      </c>
      <c r="Z97">
        <v>-7.932446264073695</v>
      </c>
      <c r="AA97">
        <v>-6.6411849020544693</v>
      </c>
      <c r="AB97">
        <v>-19.902048085485305</v>
      </c>
      <c r="AC97">
        <v>41.5</v>
      </c>
      <c r="AD97">
        <v>40.202702702702695</v>
      </c>
      <c r="AE97">
        <v>17.3</v>
      </c>
      <c r="AF97">
        <v>-6.9892473118279597</v>
      </c>
      <c r="AG97">
        <v>-4.6153846153846079</v>
      </c>
      <c r="AH97">
        <v>5.4</v>
      </c>
      <c r="AI97">
        <v>20.000000000000007</v>
      </c>
      <c r="AJ97" s="2">
        <v>41</v>
      </c>
      <c r="AK97" s="9">
        <f t="shared" si="6"/>
        <v>8.6644125105663576</v>
      </c>
      <c r="AL97" s="2">
        <v>41.3</v>
      </c>
      <c r="AM97" s="2">
        <v>17.7</v>
      </c>
      <c r="AN97">
        <v>5972.68</v>
      </c>
      <c r="AO97">
        <v>-5.9530070511467876</v>
      </c>
      <c r="AP97">
        <v>2651.56</v>
      </c>
      <c r="AQ97">
        <v>-11.747046097520389</v>
      </c>
      <c r="AR97">
        <v>473.2</v>
      </c>
      <c r="AS97">
        <v>0.3818413237165913</v>
      </c>
      <c r="AT97">
        <v>440.5</v>
      </c>
      <c r="AU97">
        <v>0.47901459854015122</v>
      </c>
      <c r="AV97">
        <v>32.700000000000003</v>
      </c>
      <c r="AW97">
        <f t="shared" si="10"/>
        <v>6.9103972950126806</v>
      </c>
      <c r="AX97">
        <v>6.9792108612643196</v>
      </c>
      <c r="AY97">
        <v>-0.60790273556229713</v>
      </c>
      <c r="AZ97">
        <v>8.5808580858085737</v>
      </c>
      <c r="BA97">
        <v>707348</v>
      </c>
      <c r="BB97">
        <v>56.86</v>
      </c>
      <c r="BC97">
        <v>402198.07280000002</v>
      </c>
      <c r="BD97">
        <f t="shared" ref="BD97" si="13">100*(BC97-BC96)/BC96</f>
        <v>-10.375452143888232</v>
      </c>
      <c r="BE97">
        <v>46.541499999999999</v>
      </c>
      <c r="BF97">
        <f t="shared" si="9"/>
        <v>53.458500000000001</v>
      </c>
      <c r="BG97">
        <v>-12.2</v>
      </c>
      <c r="BH97">
        <v>0</v>
      </c>
    </row>
    <row r="98" spans="1:60" x14ac:dyDescent="0.2">
      <c r="A98" t="s">
        <v>77</v>
      </c>
      <c r="B98">
        <v>3</v>
      </c>
      <c r="C98" t="s">
        <v>71</v>
      </c>
      <c r="D98">
        <v>9</v>
      </c>
      <c r="E98">
        <v>48</v>
      </c>
      <c r="F98">
        <v>2009</v>
      </c>
      <c r="G98">
        <f t="shared" si="5"/>
        <v>0</v>
      </c>
      <c r="H98" s="1">
        <v>40.26</v>
      </c>
      <c r="I98">
        <v>788670</v>
      </c>
      <c r="K98" s="6">
        <v>4.4968000000000004</v>
      </c>
      <c r="L98" s="6">
        <v>0</v>
      </c>
      <c r="M98">
        <v>0</v>
      </c>
      <c r="N98">
        <v>0</v>
      </c>
      <c r="O98">
        <v>116000.89</v>
      </c>
      <c r="P98">
        <v>-0.61349278005403751</v>
      </c>
      <c r="Q98">
        <v>4.2041941502167113</v>
      </c>
      <c r="R98">
        <v>1884.92</v>
      </c>
      <c r="S98">
        <v>0.43853806435799297</v>
      </c>
      <c r="T98">
        <v>2.2151174823803701</v>
      </c>
      <c r="U98">
        <v>41.3</v>
      </c>
      <c r="V98">
        <v>-0.48192771084338032</v>
      </c>
      <c r="W98">
        <v>175</v>
      </c>
      <c r="X98">
        <v>37.254901960784316</v>
      </c>
      <c r="Y98">
        <v>1502.9</v>
      </c>
      <c r="Z98">
        <v>-3.5984605516356583</v>
      </c>
      <c r="AA98">
        <v>7.7031711387857582E-2</v>
      </c>
      <c r="AB98">
        <v>-3.5984605516356583</v>
      </c>
      <c r="AC98">
        <v>149.1</v>
      </c>
      <c r="AD98">
        <v>30.446194225721783</v>
      </c>
      <c r="AE98">
        <v>250.2</v>
      </c>
      <c r="AF98">
        <v>13.417951042611058</v>
      </c>
      <c r="AG98">
        <v>17.465388711395089</v>
      </c>
      <c r="AH98">
        <v>25.8</v>
      </c>
      <c r="AI98">
        <v>96.946564885496187</v>
      </c>
      <c r="AJ98" s="2">
        <v>27.9</v>
      </c>
      <c r="AK98" s="9">
        <f t="shared" si="6"/>
        <v>0.80621857481361614</v>
      </c>
      <c r="AL98" s="2">
        <v>43.8</v>
      </c>
      <c r="AM98" s="2">
        <v>28.3</v>
      </c>
      <c r="AN98">
        <v>67817.7</v>
      </c>
      <c r="AO98">
        <v>1.9108098397307136</v>
      </c>
      <c r="AP98">
        <v>40412.58</v>
      </c>
      <c r="AQ98">
        <v>3.1104926407383693</v>
      </c>
      <c r="AR98">
        <v>3460.6</v>
      </c>
      <c r="AS98">
        <v>-0.10968710310588217</v>
      </c>
      <c r="AT98">
        <v>3091.2</v>
      </c>
      <c r="AU98">
        <v>-1.8199142448785193</v>
      </c>
      <c r="AV98">
        <v>368.1</v>
      </c>
      <c r="AW98">
        <f t="shared" si="10"/>
        <v>10.636883777379646</v>
      </c>
      <c r="AX98">
        <v>9.063618519801409</v>
      </c>
      <c r="AY98">
        <v>17.229299363057329</v>
      </c>
      <c r="AZ98">
        <v>14.473204520597882</v>
      </c>
      <c r="BA98">
        <v>2808623</v>
      </c>
      <c r="BB98">
        <v>71.709999999999994</v>
      </c>
      <c r="BC98">
        <v>2014063.5532999998</v>
      </c>
      <c r="BE98">
        <v>25.128</v>
      </c>
      <c r="BF98">
        <f t="shared" si="9"/>
        <v>74.872</v>
      </c>
      <c r="BG98">
        <v>-1.5</v>
      </c>
      <c r="BH98">
        <v>1</v>
      </c>
    </row>
    <row r="99" spans="1:60" x14ac:dyDescent="0.2">
      <c r="A99" t="s">
        <v>77</v>
      </c>
      <c r="B99">
        <v>3</v>
      </c>
      <c r="C99" t="s">
        <v>71</v>
      </c>
      <c r="D99">
        <v>9</v>
      </c>
      <c r="E99">
        <v>48</v>
      </c>
      <c r="F99">
        <v>2012</v>
      </c>
      <c r="G99">
        <f t="shared" si="5"/>
        <v>1</v>
      </c>
      <c r="H99" s="1">
        <v>8.91</v>
      </c>
      <c r="I99">
        <v>173702</v>
      </c>
      <c r="J99">
        <v>-77.975325548074608</v>
      </c>
      <c r="K99" s="6">
        <v>4.4968000000000004</v>
      </c>
      <c r="L99" s="6">
        <v>0</v>
      </c>
      <c r="M99">
        <v>0</v>
      </c>
      <c r="N99">
        <v>1</v>
      </c>
      <c r="O99">
        <v>92671.3</v>
      </c>
      <c r="P99">
        <v>-8.2204121199252285</v>
      </c>
      <c r="Q99">
        <v>-8.5916940780167632</v>
      </c>
      <c r="R99">
        <v>1562.95</v>
      </c>
      <c r="S99">
        <v>-7.8182965597371847</v>
      </c>
      <c r="T99">
        <v>-7.5996207001787521</v>
      </c>
      <c r="U99">
        <v>40.6</v>
      </c>
      <c r="V99">
        <v>-0.49019607843136215</v>
      </c>
      <c r="W99">
        <v>481.8</v>
      </c>
      <c r="X99">
        <v>42.460082791247792</v>
      </c>
      <c r="Y99">
        <v>1219.5</v>
      </c>
      <c r="Z99">
        <v>-8.1148282097649211</v>
      </c>
      <c r="AA99">
        <v>-7.3960368406363379</v>
      </c>
      <c r="AB99">
        <v>-21.776779987171263</v>
      </c>
      <c r="AC99">
        <v>397.7</v>
      </c>
      <c r="AD99">
        <v>36.058843653780357</v>
      </c>
      <c r="AE99">
        <v>164.1</v>
      </c>
      <c r="AF99">
        <v>-22.703721149317012</v>
      </c>
      <c r="AG99">
        <v>-10.985324947589096</v>
      </c>
      <c r="AH99">
        <v>83.8</v>
      </c>
      <c r="AI99">
        <v>82.969432314410483</v>
      </c>
      <c r="AJ99" s="2">
        <v>22.5</v>
      </c>
      <c r="AK99" s="9">
        <f t="shared" si="6"/>
        <v>0.66674568837788184</v>
      </c>
      <c r="AL99" s="2">
        <v>44.1</v>
      </c>
      <c r="AM99" s="2">
        <v>33.4</v>
      </c>
      <c r="AN99">
        <v>49100.92</v>
      </c>
      <c r="AO99">
        <v>-11.379314514695329</v>
      </c>
      <c r="AP99">
        <v>31588.959999999999</v>
      </c>
      <c r="AQ99">
        <v>-9.3224681290562543</v>
      </c>
      <c r="AR99">
        <v>3374.6</v>
      </c>
      <c r="AS99">
        <v>-1.0961313012895688</v>
      </c>
      <c r="AT99">
        <v>3037.8</v>
      </c>
      <c r="AU99">
        <v>-1.0681951410147765</v>
      </c>
      <c r="AV99">
        <v>335.6</v>
      </c>
      <c r="AW99">
        <f t="shared" si="10"/>
        <v>9.9448823564274296</v>
      </c>
      <c r="AX99">
        <v>9.9618991793669398</v>
      </c>
      <c r="AY99">
        <v>-1.2650779641070771</v>
      </c>
      <c r="AZ99">
        <v>-5.7926829268292783</v>
      </c>
      <c r="BA99">
        <v>2834044</v>
      </c>
      <c r="BB99">
        <v>70.12</v>
      </c>
      <c r="BC99">
        <v>1987231.6528</v>
      </c>
      <c r="BD99">
        <f t="shared" ref="BD99" si="14">100*(BC99-BC98)/BC98</f>
        <v>-1.3322271015746383</v>
      </c>
      <c r="BE99">
        <v>25.128</v>
      </c>
      <c r="BF99">
        <f t="shared" si="9"/>
        <v>74.872</v>
      </c>
      <c r="BG99">
        <v>-12.2</v>
      </c>
      <c r="BH99">
        <v>0</v>
      </c>
    </row>
    <row r="100" spans="1:60" x14ac:dyDescent="0.2">
      <c r="A100" t="s">
        <v>77</v>
      </c>
      <c r="B100">
        <v>3</v>
      </c>
      <c r="C100" t="s">
        <v>72</v>
      </c>
      <c r="D100">
        <v>10</v>
      </c>
      <c r="E100">
        <v>49</v>
      </c>
      <c r="F100">
        <v>2009</v>
      </c>
      <c r="G100">
        <f t="shared" si="5"/>
        <v>0</v>
      </c>
      <c r="H100" s="1">
        <v>43.43</v>
      </c>
      <c r="I100">
        <v>59920</v>
      </c>
      <c r="K100" s="6">
        <v>4.4968000000000004</v>
      </c>
      <c r="L100" s="6">
        <v>0</v>
      </c>
      <c r="M100">
        <v>0</v>
      </c>
      <c r="N100">
        <v>0</v>
      </c>
      <c r="O100">
        <v>3395.47</v>
      </c>
      <c r="P100">
        <v>-3.3598784125321668</v>
      </c>
      <c r="Q100">
        <v>6.3294969994280326</v>
      </c>
      <c r="R100">
        <v>73.7</v>
      </c>
      <c r="S100">
        <v>-3.948911768539034</v>
      </c>
      <c r="T100">
        <v>-1.6282051282051231</v>
      </c>
      <c r="U100">
        <v>43.9</v>
      </c>
      <c r="V100">
        <v>-1.7897091722595173</v>
      </c>
      <c r="W100">
        <v>5</v>
      </c>
      <c r="X100">
        <v>42.857142857142854</v>
      </c>
      <c r="Y100">
        <v>67.7</v>
      </c>
      <c r="Z100">
        <v>-0.58737151248163222</v>
      </c>
      <c r="AA100">
        <v>-3.1294452347083968</v>
      </c>
      <c r="AB100">
        <v>-0.58737151248163222</v>
      </c>
      <c r="AC100">
        <v>4.5</v>
      </c>
      <c r="AD100">
        <v>40.624999999999986</v>
      </c>
      <c r="AE100">
        <v>3.1</v>
      </c>
      <c r="AF100">
        <v>14.814814814814811</v>
      </c>
      <c r="AG100">
        <v>28.571428571428573</v>
      </c>
      <c r="AJ100" s="2">
        <v>37.4</v>
      </c>
      <c r="AK100" s="9">
        <f t="shared" si="6"/>
        <v>22.462462462462462</v>
      </c>
      <c r="AL100" s="2">
        <v>44.3</v>
      </c>
      <c r="AM100" s="2">
        <v>18.3</v>
      </c>
      <c r="AN100">
        <v>2659.77</v>
      </c>
      <c r="AO100">
        <v>3.8879319436144395</v>
      </c>
      <c r="AP100">
        <v>1276.8699999999999</v>
      </c>
      <c r="AQ100">
        <v>1.6980606108876537</v>
      </c>
      <c r="AR100">
        <v>166.5</v>
      </c>
      <c r="AS100">
        <v>-0.29940119760479039</v>
      </c>
      <c r="AT100">
        <v>160.6</v>
      </c>
      <c r="AU100">
        <v>-1.0474430067775828</v>
      </c>
      <c r="AV100">
        <v>5.9</v>
      </c>
      <c r="AW100">
        <f t="shared" si="10"/>
        <v>3.5435435435435436</v>
      </c>
      <c r="AX100">
        <v>2.7544910179640714</v>
      </c>
      <c r="AY100">
        <v>28.260869565217405</v>
      </c>
      <c r="AZ100">
        <v>14.999999999999991</v>
      </c>
      <c r="BA100">
        <v>258969</v>
      </c>
      <c r="BB100">
        <v>54.85</v>
      </c>
      <c r="BC100">
        <v>142044.49650000001</v>
      </c>
      <c r="BE100">
        <v>26.3767</v>
      </c>
      <c r="BF100">
        <f t="shared" si="9"/>
        <v>73.6233</v>
      </c>
      <c r="BG100">
        <v>-1.5</v>
      </c>
      <c r="BH100">
        <v>1</v>
      </c>
    </row>
    <row r="101" spans="1:60" x14ac:dyDescent="0.2">
      <c r="A101" t="s">
        <v>77</v>
      </c>
      <c r="B101">
        <v>3</v>
      </c>
      <c r="C101" t="s">
        <v>72</v>
      </c>
      <c r="D101">
        <v>10</v>
      </c>
      <c r="E101">
        <v>49</v>
      </c>
      <c r="F101">
        <v>2012</v>
      </c>
      <c r="G101">
        <f t="shared" si="5"/>
        <v>1</v>
      </c>
      <c r="H101" s="1">
        <v>14.58</v>
      </c>
      <c r="I101">
        <v>17639</v>
      </c>
      <c r="J101">
        <v>-70.562416555407211</v>
      </c>
      <c r="K101" s="6">
        <v>4.4968000000000004</v>
      </c>
      <c r="L101" s="6">
        <v>0</v>
      </c>
      <c r="M101">
        <v>0</v>
      </c>
      <c r="N101">
        <v>1</v>
      </c>
      <c r="O101">
        <v>2678.17</v>
      </c>
      <c r="P101">
        <v>-9.0332595138785052</v>
      </c>
      <c r="Q101">
        <v>-7.5475667850537116</v>
      </c>
      <c r="R101">
        <v>68.430000000000007</v>
      </c>
      <c r="S101">
        <v>-3.4973910590889719</v>
      </c>
      <c r="T101">
        <v>-4.2403781228899398</v>
      </c>
      <c r="U101">
        <v>43.8</v>
      </c>
      <c r="V101">
        <v>-0.22779043280182557</v>
      </c>
      <c r="W101">
        <v>18.5</v>
      </c>
      <c r="X101">
        <v>56.779661016949142</v>
      </c>
      <c r="Y101">
        <v>63.4</v>
      </c>
      <c r="Z101">
        <v>-0.47095761381476337</v>
      </c>
      <c r="AA101">
        <v>-5.7692307692307567</v>
      </c>
      <c r="AB101">
        <v>-6.9016152716593187</v>
      </c>
      <c r="AC101">
        <v>16.8</v>
      </c>
      <c r="AD101">
        <v>52.727272727272741</v>
      </c>
      <c r="AE101">
        <v>2.8</v>
      </c>
      <c r="AF101">
        <v>-15.151515151515152</v>
      </c>
      <c r="AG101">
        <v>-17.500000000000004</v>
      </c>
      <c r="AH101">
        <v>1.7</v>
      </c>
      <c r="AJ101" s="2">
        <v>41.6</v>
      </c>
      <c r="AK101" s="9">
        <f t="shared" si="6"/>
        <v>24.129930394431554</v>
      </c>
      <c r="AL101" s="2">
        <v>37.799999999999997</v>
      </c>
      <c r="AM101" s="2">
        <v>20.6</v>
      </c>
      <c r="AN101">
        <v>2215.56</v>
      </c>
      <c r="AO101">
        <v>-4.6796281078848523</v>
      </c>
      <c r="AP101">
        <v>973.49</v>
      </c>
      <c r="AQ101">
        <v>-11.310630079078758</v>
      </c>
      <c r="AR101">
        <v>172.4</v>
      </c>
      <c r="AS101">
        <v>2.1932424422051082</v>
      </c>
      <c r="AT101">
        <v>166.4</v>
      </c>
      <c r="AU101">
        <v>2.5893958076448937</v>
      </c>
      <c r="AV101">
        <v>5.9</v>
      </c>
      <c r="AW101">
        <f t="shared" si="10"/>
        <v>3.4222737819025522</v>
      </c>
      <c r="AX101">
        <v>3.7937166567871965</v>
      </c>
      <c r="AY101">
        <v>-7.8125</v>
      </c>
      <c r="AZ101">
        <v>1.5873015873015959</v>
      </c>
      <c r="BA101">
        <v>256963</v>
      </c>
      <c r="BB101">
        <v>48.58</v>
      </c>
      <c r="BC101">
        <v>124832.6254</v>
      </c>
      <c r="BD101">
        <f t="shared" ref="BD101" si="15">100*(BC101-BC100)/BC100</f>
        <v>-12.117238980814721</v>
      </c>
      <c r="BE101">
        <v>26.4085</v>
      </c>
      <c r="BF101">
        <f t="shared" si="9"/>
        <v>73.591499999999996</v>
      </c>
      <c r="BG101">
        <v>-12.2</v>
      </c>
      <c r="BH101">
        <v>1</v>
      </c>
    </row>
    <row r="102" spans="1:60" x14ac:dyDescent="0.2">
      <c r="A102" t="s">
        <v>77</v>
      </c>
      <c r="B102">
        <v>3</v>
      </c>
      <c r="C102" t="s">
        <v>73</v>
      </c>
      <c r="D102">
        <v>11</v>
      </c>
      <c r="E102">
        <v>50</v>
      </c>
      <c r="F102">
        <v>2009</v>
      </c>
      <c r="G102">
        <f t="shared" si="5"/>
        <v>0</v>
      </c>
      <c r="H102" s="1">
        <v>50.85</v>
      </c>
      <c r="I102">
        <v>100159</v>
      </c>
      <c r="K102" s="6">
        <v>4.4968000000000004</v>
      </c>
      <c r="L102" s="6">
        <v>0</v>
      </c>
      <c r="M102">
        <v>0</v>
      </c>
      <c r="N102">
        <v>0</v>
      </c>
      <c r="O102">
        <v>7599.14</v>
      </c>
      <c r="P102">
        <v>-7.1353765047910054</v>
      </c>
      <c r="Q102">
        <v>6.5047994012950214</v>
      </c>
      <c r="R102">
        <v>146.93</v>
      </c>
      <c r="S102">
        <v>-2.5727736887474273</v>
      </c>
      <c r="T102">
        <v>4.489711078777793</v>
      </c>
      <c r="U102">
        <v>44.9</v>
      </c>
      <c r="V102">
        <v>-0.66371681415930139</v>
      </c>
      <c r="W102">
        <v>19.2</v>
      </c>
      <c r="X102">
        <v>54.838709677419345</v>
      </c>
      <c r="Y102">
        <v>123.5</v>
      </c>
      <c r="Z102">
        <v>-3.515625</v>
      </c>
      <c r="AA102">
        <v>0.94637223974763629</v>
      </c>
      <c r="AB102">
        <v>-3.515625</v>
      </c>
      <c r="AC102">
        <v>15.7</v>
      </c>
      <c r="AD102">
        <v>36.521739130434774</v>
      </c>
      <c r="AE102">
        <v>13.2</v>
      </c>
      <c r="AF102">
        <v>57.142857142857125</v>
      </c>
      <c r="AG102">
        <v>37.7049180327869</v>
      </c>
      <c r="AH102">
        <v>3.5</v>
      </c>
      <c r="AJ102" s="2">
        <v>49.7</v>
      </c>
      <c r="AK102" s="9">
        <f t="shared" si="6"/>
        <v>18.579439252336449</v>
      </c>
      <c r="AL102" s="2">
        <v>38.6</v>
      </c>
      <c r="AM102" s="2">
        <v>11.7</v>
      </c>
      <c r="AN102">
        <v>4248.25</v>
      </c>
      <c r="AO102">
        <v>2.82784127491274</v>
      </c>
      <c r="AP102">
        <v>2700.87</v>
      </c>
      <c r="AQ102">
        <v>-0.64011301305610158</v>
      </c>
      <c r="AR102">
        <v>267.5</v>
      </c>
      <c r="AS102">
        <v>0.63957863054928088</v>
      </c>
      <c r="AT102">
        <v>245</v>
      </c>
      <c r="AU102">
        <v>-3.3530571992110452</v>
      </c>
      <c r="AV102">
        <v>22.3</v>
      </c>
      <c r="AW102">
        <f t="shared" si="10"/>
        <v>8.3364485981308416</v>
      </c>
      <c r="AX102">
        <v>4.5899172310007526</v>
      </c>
      <c r="AY102">
        <v>82.786885245901658</v>
      </c>
      <c r="AZ102">
        <v>27.083333333333329</v>
      </c>
      <c r="BA102">
        <v>306541</v>
      </c>
      <c r="BB102">
        <v>66.040000000000006</v>
      </c>
      <c r="BC102">
        <v>202439.67640000003</v>
      </c>
      <c r="BE102">
        <v>36.997100000000003</v>
      </c>
      <c r="BF102">
        <f t="shared" si="9"/>
        <v>63.002899999999997</v>
      </c>
      <c r="BG102">
        <v>-1.5</v>
      </c>
      <c r="BH102">
        <v>1</v>
      </c>
    </row>
    <row r="103" spans="1:60" x14ac:dyDescent="0.2">
      <c r="A103" t="s">
        <v>77</v>
      </c>
      <c r="B103">
        <v>3</v>
      </c>
      <c r="C103" t="s">
        <v>73</v>
      </c>
      <c r="D103">
        <v>11</v>
      </c>
      <c r="E103">
        <v>50</v>
      </c>
      <c r="F103">
        <v>2012</v>
      </c>
      <c r="G103">
        <f t="shared" si="5"/>
        <v>1</v>
      </c>
      <c r="H103" s="1">
        <v>14.63</v>
      </c>
      <c r="I103">
        <v>26145</v>
      </c>
      <c r="J103">
        <v>-73.896504557753175</v>
      </c>
      <c r="K103" s="6">
        <v>4.4968000000000004</v>
      </c>
      <c r="L103" s="6">
        <v>0</v>
      </c>
      <c r="M103">
        <v>0</v>
      </c>
      <c r="N103">
        <v>1</v>
      </c>
      <c r="O103">
        <v>6079.42</v>
      </c>
      <c r="P103">
        <v>-7.9352820205287564</v>
      </c>
      <c r="Q103">
        <v>-8.7442666493462706</v>
      </c>
      <c r="R103">
        <v>138.55000000000001</v>
      </c>
      <c r="S103">
        <v>1.0502516227846237</v>
      </c>
      <c r="T103">
        <v>-5.0616258135992069</v>
      </c>
      <c r="U103">
        <v>43</v>
      </c>
      <c r="V103">
        <v>-2.4943310657596403</v>
      </c>
      <c r="W103">
        <v>23.8</v>
      </c>
      <c r="X103">
        <v>1.7094017094017186</v>
      </c>
      <c r="Y103">
        <v>124.2</v>
      </c>
      <c r="Z103">
        <v>1.8032786885245924</v>
      </c>
      <c r="AA103">
        <v>3.3898305084745761</v>
      </c>
      <c r="AB103">
        <v>-2.9687499999999978</v>
      </c>
      <c r="AC103">
        <v>21.4</v>
      </c>
      <c r="AD103">
        <v>8.0808080808080689</v>
      </c>
      <c r="AE103">
        <v>6.8</v>
      </c>
      <c r="AF103">
        <v>-21.839080459770109</v>
      </c>
      <c r="AG103">
        <v>-35.074626865671647</v>
      </c>
      <c r="AH103">
        <v>2.4</v>
      </c>
      <c r="AI103">
        <v>-35.135135135135144</v>
      </c>
      <c r="AJ103" s="2">
        <v>44.9</v>
      </c>
      <c r="AK103" s="9">
        <f t="shared" si="6"/>
        <v>16.029989289539447</v>
      </c>
      <c r="AL103" s="2">
        <v>38.5</v>
      </c>
      <c r="AM103" s="2">
        <v>16.600000000000001</v>
      </c>
      <c r="AN103">
        <v>3692.67</v>
      </c>
      <c r="AO103">
        <v>-12.608007270300392</v>
      </c>
      <c r="AP103">
        <v>2091.25</v>
      </c>
      <c r="AQ103">
        <v>-10.284515525658735</v>
      </c>
      <c r="AR103">
        <v>280.10000000000002</v>
      </c>
      <c r="AS103">
        <v>2.4506217995610995</v>
      </c>
      <c r="AT103">
        <v>265.5</v>
      </c>
      <c r="AU103">
        <v>4.6511627906976791</v>
      </c>
      <c r="AV103">
        <v>14.6</v>
      </c>
      <c r="AW103">
        <f t="shared" si="10"/>
        <v>5.2124241342377715</v>
      </c>
      <c r="AX103">
        <v>7.2055596196049754</v>
      </c>
      <c r="AY103">
        <v>-25.888324873096444</v>
      </c>
      <c r="AZ103">
        <v>-19.262295081967213</v>
      </c>
      <c r="BA103">
        <v>313414</v>
      </c>
      <c r="BB103">
        <v>58.73</v>
      </c>
      <c r="BC103">
        <v>184068.04219999997</v>
      </c>
      <c r="BD103">
        <f t="shared" ref="BD103" si="16">100*(BC103-BC102)/BC102</f>
        <v>-9.0751153759501157</v>
      </c>
      <c r="BE103">
        <v>37.003999999999998</v>
      </c>
      <c r="BF103">
        <f t="shared" si="9"/>
        <v>62.996000000000002</v>
      </c>
      <c r="BG103">
        <v>-12.2</v>
      </c>
      <c r="BH103">
        <v>1</v>
      </c>
    </row>
    <row r="104" spans="1:60" x14ac:dyDescent="0.2">
      <c r="A104" t="s">
        <v>77</v>
      </c>
      <c r="B104">
        <v>3</v>
      </c>
      <c r="C104" t="s">
        <v>74</v>
      </c>
      <c r="D104">
        <v>12</v>
      </c>
      <c r="E104">
        <v>51</v>
      </c>
      <c r="F104">
        <v>2009</v>
      </c>
      <c r="G104">
        <f t="shared" si="5"/>
        <v>0</v>
      </c>
      <c r="H104" s="1">
        <v>58.77</v>
      </c>
      <c r="I104">
        <v>236043</v>
      </c>
      <c r="K104" s="6">
        <v>4.4968000000000004</v>
      </c>
      <c r="L104" s="6">
        <v>0</v>
      </c>
      <c r="M104">
        <v>0</v>
      </c>
      <c r="N104">
        <v>0</v>
      </c>
      <c r="O104">
        <v>11509.23</v>
      </c>
      <c r="P104">
        <v>-2.5262713931460703</v>
      </c>
      <c r="Q104">
        <v>5.4198618450832967</v>
      </c>
      <c r="R104">
        <v>287.12</v>
      </c>
      <c r="S104">
        <v>1.1448902666713636</v>
      </c>
      <c r="T104">
        <v>-0.75516554207599496</v>
      </c>
      <c r="U104">
        <v>43.8</v>
      </c>
      <c r="V104">
        <v>1.1547344110854505</v>
      </c>
      <c r="W104">
        <v>26.7</v>
      </c>
      <c r="X104">
        <v>43.548387096774178</v>
      </c>
      <c r="Y104">
        <v>240</v>
      </c>
      <c r="Z104">
        <v>-4.1533546325878614</v>
      </c>
      <c r="AA104">
        <v>-1.4561196379378154</v>
      </c>
      <c r="AB104">
        <v>-4.1533546325878614</v>
      </c>
      <c r="AC104">
        <v>23.8</v>
      </c>
      <c r="AD104">
        <v>37.572254335260112</v>
      </c>
      <c r="AE104">
        <v>28.7</v>
      </c>
      <c r="AF104">
        <v>46.428571428571416</v>
      </c>
      <c r="AG104">
        <v>12.643678160919558</v>
      </c>
      <c r="AH104">
        <v>3</v>
      </c>
      <c r="AI104">
        <v>114.28571428571429</v>
      </c>
      <c r="AJ104" s="2">
        <v>43.4</v>
      </c>
      <c r="AK104" s="9">
        <f t="shared" si="6"/>
        <v>8.4239130434782599</v>
      </c>
      <c r="AL104" s="2">
        <v>37</v>
      </c>
      <c r="AM104" s="2">
        <v>19.600000000000001</v>
      </c>
      <c r="AN104">
        <v>7768.52</v>
      </c>
      <c r="AO104">
        <v>1.1991188658328655</v>
      </c>
      <c r="AP104">
        <v>4138.8999999999996</v>
      </c>
      <c r="AQ104">
        <v>2.2122232868728444</v>
      </c>
      <c r="AR104">
        <v>515.20000000000005</v>
      </c>
      <c r="AS104">
        <v>0.46801872074884771</v>
      </c>
      <c r="AT104">
        <v>473</v>
      </c>
      <c r="AU104">
        <v>-2.0703933747412009</v>
      </c>
      <c r="AV104">
        <v>41.9</v>
      </c>
      <c r="AW104">
        <f t="shared" si="10"/>
        <v>8.132763975155278</v>
      </c>
      <c r="AX104">
        <v>5.694227769110765</v>
      </c>
      <c r="AY104">
        <v>43.493150684931507</v>
      </c>
      <c r="AZ104">
        <v>8.9552238805970088</v>
      </c>
      <c r="BA104">
        <v>530920</v>
      </c>
      <c r="BB104">
        <v>77.209999999999994</v>
      </c>
      <c r="BC104">
        <v>409923.33199999994</v>
      </c>
      <c r="BE104">
        <v>9.2369000000000003</v>
      </c>
      <c r="BF104">
        <f t="shared" si="9"/>
        <v>90.763099999999994</v>
      </c>
      <c r="BG104">
        <v>-1.5</v>
      </c>
      <c r="BH104">
        <v>1</v>
      </c>
    </row>
    <row r="105" spans="1:60" x14ac:dyDescent="0.2">
      <c r="A105" t="s">
        <v>77</v>
      </c>
      <c r="B105">
        <v>3</v>
      </c>
      <c r="C105" t="s">
        <v>74</v>
      </c>
      <c r="D105">
        <v>12</v>
      </c>
      <c r="E105">
        <v>51</v>
      </c>
      <c r="F105">
        <v>2012</v>
      </c>
      <c r="G105">
        <f t="shared" si="5"/>
        <v>1</v>
      </c>
      <c r="H105" s="1">
        <v>18.55</v>
      </c>
      <c r="I105">
        <v>67386</v>
      </c>
      <c r="J105">
        <v>-71.451811746164893</v>
      </c>
      <c r="K105" s="6">
        <v>4.4968000000000004</v>
      </c>
      <c r="L105" s="6">
        <v>0</v>
      </c>
      <c r="M105">
        <v>0</v>
      </c>
      <c r="N105">
        <v>1</v>
      </c>
      <c r="O105">
        <v>8845.34</v>
      </c>
      <c r="P105">
        <v>-8.9580028963519762</v>
      </c>
      <c r="Q105">
        <v>-10.536449623938298</v>
      </c>
      <c r="R105">
        <v>248.11</v>
      </c>
      <c r="S105">
        <v>-6.5076494083955012</v>
      </c>
      <c r="T105">
        <v>-4.9055792453506282</v>
      </c>
      <c r="U105">
        <v>43.7</v>
      </c>
      <c r="V105">
        <v>0.92378752886837345</v>
      </c>
      <c r="W105">
        <v>64.099999999999994</v>
      </c>
      <c r="X105">
        <v>37.849462365591386</v>
      </c>
      <c r="Y105">
        <v>205.7</v>
      </c>
      <c r="Z105">
        <v>-8.6995117620949944</v>
      </c>
      <c r="AA105">
        <v>-3.0550774526678115</v>
      </c>
      <c r="AB105">
        <v>-17.851437699680517</v>
      </c>
      <c r="AC105">
        <v>55.5</v>
      </c>
      <c r="AD105">
        <v>44.155844155844157</v>
      </c>
      <c r="AE105">
        <v>18.100000000000001</v>
      </c>
      <c r="AF105">
        <v>-20.96069868995632</v>
      </c>
      <c r="AG105">
        <v>-18.794326241134755</v>
      </c>
      <c r="AH105">
        <v>8.4</v>
      </c>
      <c r="AI105">
        <v>6.3291139240506329</v>
      </c>
      <c r="AJ105" s="2">
        <v>39.299999999999997</v>
      </c>
      <c r="AK105" s="9">
        <f t="shared" si="6"/>
        <v>7.5898030127462341</v>
      </c>
      <c r="AL105" s="2">
        <v>40</v>
      </c>
      <c r="AM105" s="2">
        <v>20.7</v>
      </c>
      <c r="AN105">
        <v>5632.2</v>
      </c>
      <c r="AO105">
        <v>-7.915668658595413</v>
      </c>
      <c r="AP105">
        <v>3078.73</v>
      </c>
      <c r="AQ105">
        <v>-11.057665918433964</v>
      </c>
      <c r="AR105">
        <v>517.79999999999995</v>
      </c>
      <c r="AS105">
        <v>0.15473887814312468</v>
      </c>
      <c r="AT105">
        <v>480.1</v>
      </c>
      <c r="AU105">
        <v>0.98864114429954686</v>
      </c>
      <c r="AV105">
        <v>37.5</v>
      </c>
      <c r="AW105">
        <f t="shared" si="10"/>
        <v>7.2421784472769417</v>
      </c>
      <c r="AX105">
        <v>7.9883945841392654</v>
      </c>
      <c r="AY105">
        <v>-9.2009685230024143</v>
      </c>
      <c r="AZ105">
        <v>-6.772009029345373</v>
      </c>
      <c r="BA105">
        <v>535506</v>
      </c>
      <c r="BB105">
        <v>69.36</v>
      </c>
      <c r="BC105">
        <v>371426.96159999998</v>
      </c>
      <c r="BD105">
        <f t="shared" ref="BD105" si="17">100*(BC105-BC104)/BC104</f>
        <v>-9.391114726789926</v>
      </c>
      <c r="BE105">
        <v>9.2279</v>
      </c>
      <c r="BF105">
        <f t="shared" si="9"/>
        <v>90.772099999999995</v>
      </c>
      <c r="BG105">
        <v>-12.2</v>
      </c>
      <c r="BH105">
        <v>0</v>
      </c>
    </row>
    <row r="106" spans="1:60" x14ac:dyDescent="0.2">
      <c r="A106" t="s">
        <v>79</v>
      </c>
      <c r="B106">
        <v>4</v>
      </c>
      <c r="C106" t="s">
        <v>62</v>
      </c>
      <c r="D106">
        <v>0</v>
      </c>
      <c r="E106">
        <v>52</v>
      </c>
      <c r="F106">
        <v>2009</v>
      </c>
      <c r="G106">
        <f t="shared" si="5"/>
        <v>0</v>
      </c>
      <c r="H106" s="1">
        <v>3.88</v>
      </c>
      <c r="I106">
        <v>17223</v>
      </c>
      <c r="K106">
        <v>1.2529999999999999</v>
      </c>
      <c r="L106" s="6">
        <v>0</v>
      </c>
      <c r="M106">
        <v>1</v>
      </c>
      <c r="N106">
        <v>0</v>
      </c>
      <c r="O106">
        <v>9306.01</v>
      </c>
      <c r="P106">
        <v>-1.5272466387452719</v>
      </c>
      <c r="Q106">
        <v>6.1089615618677193</v>
      </c>
      <c r="R106">
        <v>239.76</v>
      </c>
      <c r="S106">
        <v>-1.4347379239465607</v>
      </c>
      <c r="T106">
        <v>-2.6649593853787352</v>
      </c>
      <c r="U106">
        <v>44.4</v>
      </c>
      <c r="V106">
        <v>1.6018306636155508</v>
      </c>
      <c r="W106">
        <v>29.1</v>
      </c>
      <c r="X106">
        <v>27.631578947368425</v>
      </c>
      <c r="Y106">
        <v>223.6</v>
      </c>
      <c r="Z106">
        <v>-1.018149623727318</v>
      </c>
      <c r="AA106">
        <v>-1.8252933507170745</v>
      </c>
      <c r="AB106">
        <v>-1.018149623727318</v>
      </c>
      <c r="AC106">
        <v>27.5</v>
      </c>
      <c r="AD106">
        <v>25.57077625570777</v>
      </c>
      <c r="AE106">
        <v>8.4</v>
      </c>
      <c r="AF106">
        <v>-4.5454545454545494</v>
      </c>
      <c r="AG106">
        <v>37.5</v>
      </c>
      <c r="AH106">
        <v>1.6</v>
      </c>
      <c r="AJ106" s="2">
        <v>51</v>
      </c>
      <c r="AK106" s="9">
        <f t="shared" si="6"/>
        <v>10</v>
      </c>
      <c r="AL106" s="2">
        <v>29.7</v>
      </c>
      <c r="AM106" s="2">
        <v>19.3</v>
      </c>
      <c r="AN106">
        <v>7385.35</v>
      </c>
      <c r="AO106">
        <v>3.0205850064376087</v>
      </c>
      <c r="AP106">
        <v>3668.11</v>
      </c>
      <c r="AQ106">
        <v>4.5611584618454497</v>
      </c>
      <c r="AR106">
        <v>510</v>
      </c>
      <c r="AS106">
        <v>-3.9200313602506594E-2</v>
      </c>
      <c r="AT106">
        <v>494.1</v>
      </c>
      <c r="AU106">
        <v>-0.24227740763173605</v>
      </c>
      <c r="AV106">
        <v>15.5</v>
      </c>
      <c r="AW106">
        <f t="shared" si="10"/>
        <v>3.0392156862745097</v>
      </c>
      <c r="AX106">
        <v>2.8420227361818897</v>
      </c>
      <c r="AY106">
        <v>6.8965517241379306</v>
      </c>
      <c r="AZ106">
        <v>31.818181818181817</v>
      </c>
      <c r="BA106">
        <v>671085</v>
      </c>
      <c r="BB106">
        <v>68.14</v>
      </c>
      <c r="BC106">
        <v>457277.31900000002</v>
      </c>
      <c r="BE106">
        <v>38.676600000000001</v>
      </c>
      <c r="BF106">
        <f>100-BE106</f>
        <v>61.323399999999999</v>
      </c>
      <c r="BG106">
        <v>-1.5</v>
      </c>
      <c r="BH106">
        <v>1</v>
      </c>
    </row>
    <row r="107" spans="1:60" x14ac:dyDescent="0.2">
      <c r="A107" t="s">
        <v>79</v>
      </c>
      <c r="B107">
        <v>4</v>
      </c>
      <c r="C107" t="s">
        <v>62</v>
      </c>
      <c r="D107">
        <v>0</v>
      </c>
      <c r="E107">
        <v>52</v>
      </c>
      <c r="F107">
        <v>2012</v>
      </c>
      <c r="G107">
        <f t="shared" si="5"/>
        <v>1</v>
      </c>
      <c r="H107" s="1">
        <v>5.3</v>
      </c>
      <c r="I107">
        <v>20466</v>
      </c>
      <c r="J107">
        <f>(H107-H106)/H106</f>
        <v>0.36597938144329895</v>
      </c>
      <c r="K107">
        <v>1.2529999999999999</v>
      </c>
      <c r="L107" s="6">
        <v>0</v>
      </c>
      <c r="M107">
        <v>1</v>
      </c>
      <c r="N107">
        <v>1</v>
      </c>
      <c r="O107">
        <v>7579.47</v>
      </c>
      <c r="P107">
        <v>-6.998998758263923</v>
      </c>
      <c r="Q107">
        <v>-11.391521511519807</v>
      </c>
      <c r="R107">
        <v>214.4</v>
      </c>
      <c r="S107">
        <v>-1.6694184553292912</v>
      </c>
      <c r="T107">
        <v>-7.2880346968279675</v>
      </c>
      <c r="U107">
        <v>43.7</v>
      </c>
      <c r="V107">
        <v>-2.8888888888888826</v>
      </c>
      <c r="W107">
        <v>58.6</v>
      </c>
      <c r="X107">
        <v>12.476007677543185</v>
      </c>
      <c r="Y107">
        <v>194.1</v>
      </c>
      <c r="Z107">
        <v>-3.528827037773357</v>
      </c>
      <c r="AA107">
        <v>-7.3664825046040523</v>
      </c>
      <c r="AB107">
        <v>-14.077025232403722</v>
      </c>
      <c r="AC107">
        <v>54.7</v>
      </c>
      <c r="AD107">
        <v>10.953346855983785</v>
      </c>
      <c r="AE107">
        <v>3.9</v>
      </c>
      <c r="AF107">
        <v>-23.529411764705877</v>
      </c>
      <c r="AG107">
        <v>-38.55421686746989</v>
      </c>
      <c r="AH107">
        <v>4</v>
      </c>
      <c r="AI107">
        <v>42.857142857142868</v>
      </c>
      <c r="AJ107" s="2">
        <v>51.7</v>
      </c>
      <c r="AK107" s="9">
        <f t="shared" si="6"/>
        <v>9.9251295834133231</v>
      </c>
      <c r="AL107" s="2">
        <v>29.1</v>
      </c>
      <c r="AM107" s="2">
        <v>19.3</v>
      </c>
      <c r="AN107">
        <v>5748.6</v>
      </c>
      <c r="AO107">
        <v>-6.0161070402087367</v>
      </c>
      <c r="AP107">
        <v>2868.63</v>
      </c>
      <c r="AQ107">
        <v>-9.5226380281023815</v>
      </c>
      <c r="AR107">
        <v>520.9</v>
      </c>
      <c r="AS107">
        <v>1.3621327106440941</v>
      </c>
      <c r="AT107">
        <v>508.4</v>
      </c>
      <c r="AU107">
        <v>1.3354594379111</v>
      </c>
      <c r="AV107">
        <v>12.5</v>
      </c>
      <c r="AW107">
        <f t="shared" si="10"/>
        <v>2.3996928393165677</v>
      </c>
      <c r="AX107">
        <v>2.3740027242654214</v>
      </c>
      <c r="AY107">
        <v>2.4590163934426288</v>
      </c>
      <c r="AZ107">
        <v>-15.277777777777786</v>
      </c>
      <c r="BA107">
        <v>671005</v>
      </c>
      <c r="BB107">
        <v>59.57</v>
      </c>
      <c r="BC107">
        <v>399717.67849999998</v>
      </c>
      <c r="BD107">
        <f t="shared" ref="BD107" si="18">100*(BC107-BC106)/BC106</f>
        <v>-12.587468940264678</v>
      </c>
      <c r="BE107">
        <v>38.7376</v>
      </c>
      <c r="BF107">
        <f t="shared" ref="BF107:BF131" si="19">100-BE107</f>
        <v>61.2624</v>
      </c>
      <c r="BG107">
        <v>-12.2</v>
      </c>
      <c r="BH107">
        <v>1</v>
      </c>
    </row>
    <row r="108" spans="1:60" x14ac:dyDescent="0.2">
      <c r="A108" t="s">
        <v>79</v>
      </c>
      <c r="B108">
        <v>4</v>
      </c>
      <c r="C108" t="s">
        <v>63</v>
      </c>
      <c r="D108">
        <v>1</v>
      </c>
      <c r="E108">
        <v>53</v>
      </c>
      <c r="F108">
        <v>2009</v>
      </c>
      <c r="G108">
        <f t="shared" si="5"/>
        <v>0</v>
      </c>
      <c r="H108" s="1">
        <v>7.11</v>
      </c>
      <c r="I108">
        <v>85788</v>
      </c>
      <c r="K108">
        <v>1.2529999999999999</v>
      </c>
      <c r="L108" s="6">
        <v>0</v>
      </c>
      <c r="M108">
        <v>1</v>
      </c>
      <c r="N108">
        <v>0</v>
      </c>
      <c r="O108">
        <v>32439.07</v>
      </c>
      <c r="P108">
        <v>-2.5983915062401493</v>
      </c>
      <c r="Q108">
        <v>4.2342233788345096</v>
      </c>
      <c r="R108">
        <v>782.86</v>
      </c>
      <c r="S108">
        <v>-2.4449207456883664</v>
      </c>
      <c r="T108">
        <v>0.52864981334402672</v>
      </c>
      <c r="U108">
        <v>42.5</v>
      </c>
      <c r="V108">
        <v>0.71090047393364253</v>
      </c>
      <c r="W108">
        <v>114.4</v>
      </c>
      <c r="X108">
        <v>10.74540174249759</v>
      </c>
      <c r="Y108">
        <v>694.4</v>
      </c>
      <c r="Z108">
        <v>-2.8811188811188844</v>
      </c>
      <c r="AA108">
        <v>-0.36231884057971331</v>
      </c>
      <c r="AB108">
        <v>-2.8811188811188844</v>
      </c>
      <c r="AC108">
        <v>74.900000000000006</v>
      </c>
      <c r="AD108">
        <v>13.829787234042568</v>
      </c>
      <c r="AE108">
        <v>46.5</v>
      </c>
      <c r="AF108">
        <v>2.197802197802198</v>
      </c>
      <c r="AG108">
        <v>9.9033816425120804</v>
      </c>
      <c r="AH108">
        <v>8.1999999999999993</v>
      </c>
      <c r="AI108">
        <v>90.697674418604635</v>
      </c>
      <c r="AJ108" s="2">
        <v>40.6</v>
      </c>
      <c r="AK108" s="9">
        <f t="shared" si="6"/>
        <v>2.4943171346071145</v>
      </c>
      <c r="AL108" s="2">
        <v>35.4</v>
      </c>
      <c r="AM108" s="2">
        <v>24</v>
      </c>
      <c r="AN108">
        <v>24930.11</v>
      </c>
      <c r="AO108">
        <v>2.1305159145515939</v>
      </c>
      <c r="AP108">
        <v>12046.8</v>
      </c>
      <c r="AQ108">
        <v>1.6067407201234787</v>
      </c>
      <c r="AR108">
        <v>1627.7</v>
      </c>
      <c r="AS108">
        <v>3.6875422530891551E-2</v>
      </c>
      <c r="AT108">
        <v>1548.3</v>
      </c>
      <c r="AU108">
        <v>-0.45007394071883239</v>
      </c>
      <c r="AV108">
        <v>79</v>
      </c>
      <c r="AW108">
        <f t="shared" si="10"/>
        <v>4.8534742274374887</v>
      </c>
      <c r="AX108">
        <v>4.4004670886853905</v>
      </c>
      <c r="AY108">
        <v>10.335195530726265</v>
      </c>
      <c r="AZ108">
        <v>12.225705329153602</v>
      </c>
      <c r="BA108">
        <v>1653006</v>
      </c>
      <c r="BB108">
        <v>75.27</v>
      </c>
      <c r="BC108">
        <v>1244217.6161999998</v>
      </c>
      <c r="BE108">
        <v>29.7148</v>
      </c>
      <c r="BF108">
        <f t="shared" si="19"/>
        <v>70.285200000000003</v>
      </c>
      <c r="BG108">
        <v>-1.5</v>
      </c>
      <c r="BH108">
        <v>1</v>
      </c>
    </row>
    <row r="109" spans="1:60" x14ac:dyDescent="0.2">
      <c r="A109" t="s">
        <v>79</v>
      </c>
      <c r="B109">
        <v>4</v>
      </c>
      <c r="C109" t="s">
        <v>63</v>
      </c>
      <c r="D109">
        <v>1</v>
      </c>
      <c r="E109">
        <v>53</v>
      </c>
      <c r="F109">
        <v>2012</v>
      </c>
      <c r="G109">
        <f t="shared" si="5"/>
        <v>1</v>
      </c>
      <c r="H109" s="1">
        <v>8.16</v>
      </c>
      <c r="I109">
        <v>89918</v>
      </c>
      <c r="J109">
        <f>(H109-H108)/H108</f>
        <v>0.14767932489451474</v>
      </c>
      <c r="K109">
        <v>1.2529999999999999</v>
      </c>
      <c r="L109" s="6">
        <v>0</v>
      </c>
      <c r="M109">
        <v>1</v>
      </c>
      <c r="N109">
        <v>1</v>
      </c>
      <c r="O109">
        <v>25807.040000000001</v>
      </c>
      <c r="P109">
        <v>-8.1323743260873762</v>
      </c>
      <c r="Q109">
        <v>-7.4348240699673758</v>
      </c>
      <c r="R109">
        <v>647.95000000000005</v>
      </c>
      <c r="S109">
        <v>-7.0679689628960274</v>
      </c>
      <c r="T109">
        <v>-8.624711679597393</v>
      </c>
      <c r="U109">
        <v>41.9</v>
      </c>
      <c r="V109">
        <v>-0.23809523809524147</v>
      </c>
      <c r="W109">
        <v>272.2</v>
      </c>
      <c r="X109">
        <v>36.852689793866254</v>
      </c>
      <c r="Y109">
        <v>567.1</v>
      </c>
      <c r="Z109">
        <v>-8.1916788084830845</v>
      </c>
      <c r="AA109">
        <v>-8.7861783815711743</v>
      </c>
      <c r="AB109">
        <v>-20.685314685314683</v>
      </c>
      <c r="AC109">
        <v>192.2</v>
      </c>
      <c r="AD109">
        <v>30.216802168021676</v>
      </c>
      <c r="AE109">
        <v>23.3</v>
      </c>
      <c r="AF109">
        <v>-28.307692307692303</v>
      </c>
      <c r="AG109">
        <v>-13.33333333</v>
      </c>
      <c r="AH109">
        <v>17.2</v>
      </c>
      <c r="AI109">
        <v>38.709677419354826</v>
      </c>
      <c r="AJ109" s="2">
        <v>35.6</v>
      </c>
      <c r="AK109" s="9">
        <f t="shared" si="6"/>
        <v>2.2121419250605854</v>
      </c>
      <c r="AL109" s="2">
        <v>37.299999999999997</v>
      </c>
      <c r="AM109" s="2">
        <v>27.1</v>
      </c>
      <c r="AN109">
        <v>19906.060000000001</v>
      </c>
      <c r="AO109">
        <v>-5.4387517534821423</v>
      </c>
      <c r="AP109">
        <v>9309.74</v>
      </c>
      <c r="AQ109">
        <v>-10.177614015385053</v>
      </c>
      <c r="AR109">
        <v>1609.3</v>
      </c>
      <c r="AS109">
        <v>-0.45772252118513579</v>
      </c>
      <c r="AT109">
        <v>1546.8</v>
      </c>
      <c r="AU109">
        <v>-1.9391118867555721E-2</v>
      </c>
      <c r="AV109">
        <v>62.6</v>
      </c>
      <c r="AW109">
        <f t="shared" si="10"/>
        <v>3.8898900142919284</v>
      </c>
      <c r="AX109">
        <v>4.2988804354549393</v>
      </c>
      <c r="AY109">
        <v>-9.9280575539568332</v>
      </c>
      <c r="AZ109">
        <v>-3.8727524204702588</v>
      </c>
      <c r="BA109">
        <v>1661616</v>
      </c>
      <c r="BB109">
        <v>68.06</v>
      </c>
      <c r="BC109">
        <v>1130895.8496000001</v>
      </c>
      <c r="BD109">
        <f t="shared" ref="BD109" si="20">100*(BC109-BC108)/BC108</f>
        <v>-9.1078735041623151</v>
      </c>
      <c r="BE109">
        <v>29.7288</v>
      </c>
      <c r="BF109">
        <f t="shared" si="19"/>
        <v>70.271199999999993</v>
      </c>
      <c r="BG109">
        <v>-12.2</v>
      </c>
      <c r="BH109">
        <v>0</v>
      </c>
    </row>
    <row r="110" spans="1:60" x14ac:dyDescent="0.2">
      <c r="A110" t="s">
        <v>79</v>
      </c>
      <c r="B110">
        <v>4</v>
      </c>
      <c r="C110" t="s">
        <v>64</v>
      </c>
      <c r="D110">
        <v>2</v>
      </c>
      <c r="E110">
        <v>54</v>
      </c>
      <c r="F110">
        <v>2009</v>
      </c>
      <c r="G110">
        <f t="shared" si="5"/>
        <v>0</v>
      </c>
      <c r="H110" s="1">
        <v>5.48</v>
      </c>
      <c r="I110">
        <v>12529</v>
      </c>
      <c r="K110">
        <v>1.2529999999999999</v>
      </c>
      <c r="L110" s="6">
        <v>0</v>
      </c>
      <c r="M110">
        <v>1</v>
      </c>
      <c r="N110">
        <v>0</v>
      </c>
      <c r="O110">
        <v>5038.6000000000004</v>
      </c>
      <c r="P110">
        <v>4.9365103497397866</v>
      </c>
      <c r="Q110">
        <v>-3.560467900153458</v>
      </c>
      <c r="R110">
        <v>110.27</v>
      </c>
      <c r="S110">
        <v>1.6781927155371075</v>
      </c>
      <c r="T110">
        <v>2.4272761616924892</v>
      </c>
      <c r="U110">
        <v>41.7</v>
      </c>
      <c r="V110">
        <v>-0.71428571428570753</v>
      </c>
      <c r="W110">
        <v>15.1</v>
      </c>
      <c r="X110">
        <v>1.342281879194626</v>
      </c>
      <c r="Y110">
        <v>103</v>
      </c>
      <c r="Z110">
        <v>0.78277886497064297</v>
      </c>
      <c r="AA110">
        <v>0.88845014807503031</v>
      </c>
      <c r="AB110">
        <v>0.78277886497064297</v>
      </c>
      <c r="AC110">
        <v>14.7</v>
      </c>
      <c r="AD110">
        <v>2.0833333333333259</v>
      </c>
      <c r="AE110">
        <v>3.4</v>
      </c>
      <c r="AF110">
        <v>61.904761904761891</v>
      </c>
      <c r="AG110">
        <v>23.529411764705891</v>
      </c>
      <c r="AJ110" s="2">
        <v>47.9</v>
      </c>
      <c r="AK110" s="9">
        <f t="shared" si="6"/>
        <v>19.744435284418795</v>
      </c>
      <c r="AL110" s="2">
        <v>34.799999999999997</v>
      </c>
      <c r="AM110" s="2">
        <v>17.3</v>
      </c>
      <c r="AN110">
        <v>3851.96</v>
      </c>
      <c r="AO110">
        <v>3.0986111520024404</v>
      </c>
      <c r="AP110">
        <v>1912.18</v>
      </c>
      <c r="AQ110">
        <v>8.916406552596202</v>
      </c>
      <c r="AR110">
        <v>242.6</v>
      </c>
      <c r="AS110">
        <v>-0.41050903119868637</v>
      </c>
      <c r="AT110">
        <v>236.1</v>
      </c>
      <c r="AU110">
        <v>-1.2133891213389145</v>
      </c>
      <c r="AV110">
        <v>6.4</v>
      </c>
      <c r="AW110">
        <f t="shared" si="10"/>
        <v>2.6380873866446826</v>
      </c>
      <c r="AX110">
        <v>1.683087027914614</v>
      </c>
      <c r="AY110">
        <v>56.097560975609774</v>
      </c>
      <c r="AZ110">
        <v>13.888888888888877</v>
      </c>
      <c r="BA110">
        <v>361781</v>
      </c>
      <c r="BB110">
        <v>65</v>
      </c>
      <c r="BC110">
        <v>235157.65</v>
      </c>
      <c r="BE110">
        <v>37.310299999999998</v>
      </c>
      <c r="BF110">
        <f t="shared" si="19"/>
        <v>62.689700000000002</v>
      </c>
      <c r="BG110">
        <v>-1.5</v>
      </c>
      <c r="BH110">
        <v>1</v>
      </c>
    </row>
    <row r="111" spans="1:60" x14ac:dyDescent="0.2">
      <c r="A111" t="s">
        <v>79</v>
      </c>
      <c r="B111">
        <v>4</v>
      </c>
      <c r="C111" t="s">
        <v>64</v>
      </c>
      <c r="D111">
        <v>2</v>
      </c>
      <c r="E111">
        <v>54</v>
      </c>
      <c r="F111">
        <v>2012</v>
      </c>
      <c r="G111">
        <f t="shared" si="5"/>
        <v>1</v>
      </c>
      <c r="H111" s="1">
        <v>8.07</v>
      </c>
      <c r="I111">
        <v>16099</v>
      </c>
      <c r="J111">
        <f>(H111-H110)/H110</f>
        <v>0.47262773722627732</v>
      </c>
      <c r="K111">
        <v>1.2529999999999999</v>
      </c>
      <c r="L111" s="6">
        <v>0</v>
      </c>
      <c r="M111">
        <v>1</v>
      </c>
      <c r="N111">
        <v>1</v>
      </c>
      <c r="O111">
        <v>4724.1499999999996</v>
      </c>
      <c r="P111">
        <v>-1.9670300937550576</v>
      </c>
      <c r="Q111">
        <v>-3.2518154313167726</v>
      </c>
      <c r="R111">
        <v>91.77</v>
      </c>
      <c r="S111">
        <v>-6.917537275585766</v>
      </c>
      <c r="T111">
        <v>-5.7366861076584756</v>
      </c>
      <c r="U111">
        <v>41.8</v>
      </c>
      <c r="V111">
        <v>0.48076923076922051</v>
      </c>
      <c r="W111">
        <v>33.9</v>
      </c>
      <c r="X111">
        <v>25.092250922509216</v>
      </c>
      <c r="Y111">
        <v>78.400000000000006</v>
      </c>
      <c r="Z111">
        <v>-11.111111111111109</v>
      </c>
      <c r="AA111">
        <v>-9.4455852156057514</v>
      </c>
      <c r="AB111">
        <v>-23.287671232876708</v>
      </c>
      <c r="AC111">
        <v>32.6</v>
      </c>
      <c r="AD111">
        <v>25.868725868725878</v>
      </c>
      <c r="AE111">
        <v>2</v>
      </c>
      <c r="AF111">
        <v>-13.043478260869559</v>
      </c>
      <c r="AG111">
        <v>-11.538461538461549</v>
      </c>
      <c r="AH111">
        <v>1.3</v>
      </c>
      <c r="AJ111" s="2">
        <v>45.3</v>
      </c>
      <c r="AK111" s="9">
        <f t="shared" si="6"/>
        <v>18.765534382767189</v>
      </c>
      <c r="AL111" s="2">
        <v>36.9</v>
      </c>
      <c r="AM111" s="2">
        <v>17.8</v>
      </c>
      <c r="AN111">
        <v>3093.85</v>
      </c>
      <c r="AO111">
        <v>-8.2656806874180901</v>
      </c>
      <c r="AP111">
        <v>1685.34</v>
      </c>
      <c r="AQ111">
        <v>-9.0848280512474755</v>
      </c>
      <c r="AR111">
        <v>241.4</v>
      </c>
      <c r="AS111">
        <v>0.12442969722107482</v>
      </c>
      <c r="AT111">
        <v>235.7</v>
      </c>
      <c r="AU111">
        <v>-0.12711864406780143</v>
      </c>
      <c r="AV111">
        <v>5.7</v>
      </c>
      <c r="AW111">
        <f t="shared" si="10"/>
        <v>2.3612261806130901</v>
      </c>
      <c r="AX111">
        <v>2.1153048527581912</v>
      </c>
      <c r="AY111">
        <v>11.764705882352953</v>
      </c>
      <c r="AZ111">
        <v>-19.047619047619051</v>
      </c>
      <c r="BA111">
        <v>365142</v>
      </c>
      <c r="BB111">
        <v>56.09</v>
      </c>
      <c r="BC111">
        <v>204808.14780000004</v>
      </c>
      <c r="BD111">
        <f t="shared" ref="BD111" si="21">100*(BC111-BC110)/BC110</f>
        <v>-12.906023767459812</v>
      </c>
      <c r="BE111">
        <v>37.321100000000001</v>
      </c>
      <c r="BF111">
        <f t="shared" si="19"/>
        <v>62.678899999999999</v>
      </c>
      <c r="BG111">
        <v>-12.2</v>
      </c>
      <c r="BH111">
        <v>0</v>
      </c>
    </row>
    <row r="112" spans="1:60" x14ac:dyDescent="0.2">
      <c r="A112" t="s">
        <v>79</v>
      </c>
      <c r="B112">
        <v>4</v>
      </c>
      <c r="C112" t="s">
        <v>65</v>
      </c>
      <c r="D112">
        <v>3</v>
      </c>
      <c r="E112">
        <v>55</v>
      </c>
      <c r="F112">
        <v>2009</v>
      </c>
      <c r="G112">
        <f t="shared" si="5"/>
        <v>0</v>
      </c>
      <c r="H112" s="1">
        <v>8.66</v>
      </c>
      <c r="I112">
        <v>46131</v>
      </c>
      <c r="K112">
        <v>1.2529999999999999</v>
      </c>
      <c r="L112" s="6">
        <v>0</v>
      </c>
      <c r="M112">
        <v>1</v>
      </c>
      <c r="N112">
        <v>0</v>
      </c>
      <c r="O112">
        <v>11814.34</v>
      </c>
      <c r="P112">
        <v>-3.0520413547377521</v>
      </c>
      <c r="Q112">
        <v>3.6935212130494688</v>
      </c>
      <c r="R112">
        <v>314.24</v>
      </c>
      <c r="S112">
        <v>-0.88004289814842884</v>
      </c>
      <c r="T112">
        <v>0.8750159093801706</v>
      </c>
      <c r="U112">
        <v>42</v>
      </c>
      <c r="V112">
        <v>-0.94339622641509102</v>
      </c>
      <c r="W112">
        <v>30.9</v>
      </c>
      <c r="X112">
        <v>11.552346570397111</v>
      </c>
      <c r="Y112">
        <v>290.60000000000002</v>
      </c>
      <c r="Z112">
        <v>-0.44535799931481829</v>
      </c>
      <c r="AA112">
        <v>0.58580289455547507</v>
      </c>
      <c r="AB112">
        <v>-0.44535799931481829</v>
      </c>
      <c r="AC112">
        <v>28.8</v>
      </c>
      <c r="AD112">
        <v>10.344827586206893</v>
      </c>
      <c r="AE112">
        <v>13.7</v>
      </c>
      <c r="AF112">
        <v>13.223140495867767</v>
      </c>
      <c r="AG112">
        <v>4.3103448275862073</v>
      </c>
      <c r="AH112">
        <v>2.1</v>
      </c>
      <c r="AI112">
        <v>31.25</v>
      </c>
      <c r="AJ112" s="2">
        <v>40.6</v>
      </c>
      <c r="AK112" s="9">
        <f t="shared" si="6"/>
        <v>6.4108637296699831</v>
      </c>
      <c r="AL112" s="2">
        <v>35.5</v>
      </c>
      <c r="AM112" s="2">
        <v>23.9</v>
      </c>
      <c r="AN112">
        <v>10136.77</v>
      </c>
      <c r="AO112">
        <v>-2.5690932193778107</v>
      </c>
      <c r="AP112">
        <v>4372.1899999999996</v>
      </c>
      <c r="AQ112">
        <v>1.8856888520181474</v>
      </c>
      <c r="AR112">
        <v>633.29999999999995</v>
      </c>
      <c r="AS112">
        <v>-0.17339218158890649</v>
      </c>
      <c r="AT112">
        <v>609.70000000000005</v>
      </c>
      <c r="AU112">
        <v>-0.37581699346404485</v>
      </c>
      <c r="AV112">
        <v>23.6</v>
      </c>
      <c r="AW112">
        <f t="shared" si="10"/>
        <v>3.7265119216800886</v>
      </c>
      <c r="AX112">
        <v>3.5308953341740228</v>
      </c>
      <c r="AY112">
        <v>5.3571428571428701</v>
      </c>
      <c r="AZ112">
        <v>6.6666666666666599</v>
      </c>
      <c r="BA112">
        <v>725302</v>
      </c>
      <c r="BB112">
        <v>75.39</v>
      </c>
      <c r="BC112">
        <v>546805.17780000006</v>
      </c>
      <c r="BE112">
        <v>31.155799999999999</v>
      </c>
      <c r="BF112">
        <f t="shared" si="19"/>
        <v>68.844200000000001</v>
      </c>
      <c r="BG112">
        <v>-1.5</v>
      </c>
      <c r="BH112">
        <v>1</v>
      </c>
    </row>
    <row r="113" spans="1:60" x14ac:dyDescent="0.2">
      <c r="A113" t="s">
        <v>79</v>
      </c>
      <c r="B113">
        <v>4</v>
      </c>
      <c r="C113" t="s">
        <v>65</v>
      </c>
      <c r="D113">
        <v>3</v>
      </c>
      <c r="E113">
        <v>55</v>
      </c>
      <c r="F113">
        <v>2012</v>
      </c>
      <c r="G113">
        <f t="shared" si="5"/>
        <v>1</v>
      </c>
      <c r="H113" s="1">
        <v>10.42</v>
      </c>
      <c r="I113">
        <v>49336</v>
      </c>
      <c r="J113">
        <f>(H113-H112)/H112</f>
        <v>0.20323325635103923</v>
      </c>
      <c r="K113">
        <v>1.2529999999999999</v>
      </c>
      <c r="L113" s="6">
        <v>0</v>
      </c>
      <c r="M113">
        <v>1</v>
      </c>
      <c r="N113">
        <v>1</v>
      </c>
      <c r="O113">
        <v>9516.7900000000009</v>
      </c>
      <c r="P113">
        <v>-4.3843318259408735</v>
      </c>
      <c r="Q113">
        <v>-8.1415996175477652</v>
      </c>
      <c r="R113">
        <v>275.08</v>
      </c>
      <c r="S113">
        <v>-5.3146082885859833</v>
      </c>
      <c r="T113">
        <v>-5.6906346372342247</v>
      </c>
      <c r="U113">
        <v>42.7</v>
      </c>
      <c r="V113">
        <v>1.1848341232227488</v>
      </c>
      <c r="W113">
        <v>72.3</v>
      </c>
      <c r="X113">
        <v>33.641404805914966</v>
      </c>
      <c r="Y113">
        <v>238</v>
      </c>
      <c r="Z113">
        <v>-6.5934065934065975</v>
      </c>
      <c r="AA113">
        <v>-8.7392550143266394</v>
      </c>
      <c r="AB113">
        <v>-18.465227817745799</v>
      </c>
      <c r="AC113">
        <v>68.099999999999994</v>
      </c>
      <c r="AD113">
        <v>35.387673956262425</v>
      </c>
      <c r="AE113">
        <v>9.5</v>
      </c>
      <c r="AF113">
        <v>-24.603174603174601</v>
      </c>
      <c r="AG113">
        <v>-10.000000000000002</v>
      </c>
      <c r="AH113">
        <v>4.3</v>
      </c>
      <c r="AI113">
        <v>10.256410256410255</v>
      </c>
      <c r="AJ113" s="2">
        <v>35.6</v>
      </c>
      <c r="AK113" s="9">
        <f t="shared" si="6"/>
        <v>5.6714991237852477</v>
      </c>
      <c r="AL113" s="2">
        <v>38.4</v>
      </c>
      <c r="AM113" s="2">
        <v>23.8</v>
      </c>
      <c r="AN113">
        <v>7613.03</v>
      </c>
      <c r="AO113">
        <v>-7.6662316618800084</v>
      </c>
      <c r="AP113">
        <v>3362.62</v>
      </c>
      <c r="AQ113">
        <v>-6.4074837941121636</v>
      </c>
      <c r="AR113">
        <v>627.70000000000005</v>
      </c>
      <c r="AS113">
        <v>-0.28594122319300308</v>
      </c>
      <c r="AT113">
        <v>605.79999999999995</v>
      </c>
      <c r="AU113">
        <v>9.9140779907453569E-2</v>
      </c>
      <c r="AV113">
        <v>21.9</v>
      </c>
      <c r="AW113">
        <f t="shared" si="10"/>
        <v>3.4889278317667674</v>
      </c>
      <c r="AX113">
        <v>3.8602065131056396</v>
      </c>
      <c r="AY113">
        <v>-9.8765432098765515</v>
      </c>
      <c r="AZ113">
        <v>-5.8139534883720927</v>
      </c>
      <c r="BA113">
        <v>722237</v>
      </c>
      <c r="BB113">
        <v>67.239999999999995</v>
      </c>
      <c r="BC113">
        <v>485632.15879999998</v>
      </c>
      <c r="BD113">
        <f t="shared" ref="BD113" si="22">100*(BC113-BC112)/BC112</f>
        <v>-11.18735181808662</v>
      </c>
      <c r="BE113">
        <v>31.150600000000001</v>
      </c>
      <c r="BF113">
        <f t="shared" si="19"/>
        <v>68.849400000000003</v>
      </c>
      <c r="BG113">
        <v>-12.2</v>
      </c>
      <c r="BH113">
        <v>0</v>
      </c>
    </row>
    <row r="114" spans="1:60" x14ac:dyDescent="0.2">
      <c r="A114" t="s">
        <v>79</v>
      </c>
      <c r="B114">
        <v>4</v>
      </c>
      <c r="C114" t="s">
        <v>66</v>
      </c>
      <c r="D114">
        <v>4</v>
      </c>
      <c r="E114">
        <v>56</v>
      </c>
      <c r="F114">
        <v>2009</v>
      </c>
      <c r="G114">
        <f t="shared" si="5"/>
        <v>0</v>
      </c>
      <c r="H114" s="1">
        <v>6.86</v>
      </c>
      <c r="I114">
        <v>18131</v>
      </c>
      <c r="K114">
        <v>1.2529999999999999</v>
      </c>
      <c r="L114" s="6">
        <v>0</v>
      </c>
      <c r="M114">
        <v>1</v>
      </c>
      <c r="N114">
        <v>0</v>
      </c>
      <c r="O114" s="5">
        <v>5024.51</v>
      </c>
      <c r="P114" s="6">
        <v>-2.5861300141530359</v>
      </c>
      <c r="Q114">
        <v>2.5710882331300295</v>
      </c>
      <c r="R114" s="5">
        <v>142.22999999999999</v>
      </c>
      <c r="S114" s="6">
        <v>1.687281046686198</v>
      </c>
      <c r="T114">
        <v>0.44524236983842336</v>
      </c>
      <c r="U114" s="7">
        <v>42.3</v>
      </c>
      <c r="V114" s="6">
        <v>-1.3986013986014019</v>
      </c>
      <c r="W114" s="7">
        <v>17</v>
      </c>
      <c r="X114" s="6">
        <v>15.646258503401365</v>
      </c>
      <c r="Y114" s="7">
        <v>128.6</v>
      </c>
      <c r="Z114" s="6">
        <v>-0.61823802163833952</v>
      </c>
      <c r="AA114">
        <v>1.4106583072100403</v>
      </c>
      <c r="AB114">
        <v>-0.61823802163833952</v>
      </c>
      <c r="AC114" s="6">
        <v>16.100000000000001</v>
      </c>
      <c r="AD114" s="6">
        <v>14.184397163120579</v>
      </c>
      <c r="AE114" s="6">
        <v>6.6</v>
      </c>
      <c r="AF114" s="6">
        <v>26.923076923076913</v>
      </c>
      <c r="AG114">
        <v>-1.886792452830182</v>
      </c>
      <c r="AH114" s="6"/>
      <c r="AI114" s="6"/>
      <c r="AJ114" s="7">
        <v>48.3</v>
      </c>
      <c r="AK114" s="9">
        <f t="shared" si="6"/>
        <v>16.208053691275168</v>
      </c>
      <c r="AL114" s="7">
        <v>32.700000000000003</v>
      </c>
      <c r="AM114" s="7">
        <v>19</v>
      </c>
      <c r="AN114" s="6">
        <v>4518.68</v>
      </c>
      <c r="AO114" s="6">
        <v>5.4052288801388455</v>
      </c>
      <c r="AP114" s="6">
        <v>1813.64</v>
      </c>
      <c r="AQ114" s="6">
        <v>0.24430417527995893</v>
      </c>
      <c r="AR114" s="6">
        <v>298</v>
      </c>
      <c r="AS114" s="6">
        <v>-6.7069081153584384E-2</v>
      </c>
      <c r="AT114" s="6">
        <v>286.89999999999998</v>
      </c>
      <c r="AU114" s="6">
        <v>-0.82958866228829387</v>
      </c>
      <c r="AV114" s="6">
        <v>11.1</v>
      </c>
      <c r="AW114">
        <f t="shared" si="10"/>
        <v>3.7248322147651005</v>
      </c>
      <c r="AX114">
        <v>2.9510395707578811</v>
      </c>
      <c r="AY114" s="6">
        <v>26.136363636363622</v>
      </c>
      <c r="AZ114">
        <v>-98.232931726907637</v>
      </c>
      <c r="BA114" s="6">
        <v>391518</v>
      </c>
      <c r="BB114" s="6">
        <v>69.27</v>
      </c>
      <c r="BC114" s="4">
        <v>271204.51860000001</v>
      </c>
      <c r="BE114" s="8">
        <v>35.578099999999999</v>
      </c>
      <c r="BF114">
        <f t="shared" si="19"/>
        <v>64.421899999999994</v>
      </c>
      <c r="BG114">
        <v>-1.5</v>
      </c>
      <c r="BH114">
        <v>1</v>
      </c>
    </row>
    <row r="115" spans="1:60" x14ac:dyDescent="0.2">
      <c r="A115" t="s">
        <v>79</v>
      </c>
      <c r="B115">
        <v>4</v>
      </c>
      <c r="C115" t="s">
        <v>66</v>
      </c>
      <c r="D115">
        <v>4</v>
      </c>
      <c r="E115">
        <v>56</v>
      </c>
      <c r="F115">
        <v>2012</v>
      </c>
      <c r="G115">
        <f t="shared" si="5"/>
        <v>1</v>
      </c>
      <c r="H115" s="1">
        <v>8.42</v>
      </c>
      <c r="I115">
        <v>19456</v>
      </c>
      <c r="J115">
        <f>(H115-H114)/H114</f>
        <v>0.22740524781341101</v>
      </c>
      <c r="K115">
        <v>1.2529999999999999</v>
      </c>
      <c r="L115" s="6">
        <v>0</v>
      </c>
      <c r="M115">
        <v>1</v>
      </c>
      <c r="N115">
        <v>1</v>
      </c>
      <c r="O115">
        <v>4187.22</v>
      </c>
      <c r="P115">
        <v>-9.1955543507725608</v>
      </c>
      <c r="Q115">
        <v>-6.4683630315507576</v>
      </c>
      <c r="R115">
        <v>122.47</v>
      </c>
      <c r="S115">
        <v>-3.6200519398756548</v>
      </c>
      <c r="T115">
        <v>-4.3003464377165299</v>
      </c>
      <c r="U115">
        <v>41.8</v>
      </c>
      <c r="V115">
        <v>0.23980815347720458</v>
      </c>
      <c r="W115">
        <v>32.700000000000003</v>
      </c>
      <c r="X115">
        <v>37.394957983193287</v>
      </c>
      <c r="Y115">
        <v>106.3</v>
      </c>
      <c r="Z115">
        <v>-7.5652173913043494</v>
      </c>
      <c r="AA115">
        <v>-9.0189873417721547</v>
      </c>
      <c r="AB115">
        <v>-17.851622874806807</v>
      </c>
      <c r="AC115">
        <v>30.5</v>
      </c>
      <c r="AD115">
        <v>38.009049773755649</v>
      </c>
      <c r="AE115">
        <v>6.2</v>
      </c>
      <c r="AF115">
        <v>3.3333333333333361</v>
      </c>
      <c r="AG115">
        <v>-13.043478260869568</v>
      </c>
      <c r="AH115">
        <v>2.2000000000000002</v>
      </c>
      <c r="AI115">
        <v>29.411764705882366</v>
      </c>
      <c r="AJ115" s="2">
        <v>44</v>
      </c>
      <c r="AK115" s="9">
        <f t="shared" si="6"/>
        <v>14.784946236559138</v>
      </c>
      <c r="AL115" s="2">
        <v>32.700000000000003</v>
      </c>
      <c r="AM115" s="2">
        <v>23.3</v>
      </c>
      <c r="AN115">
        <v>3644.22</v>
      </c>
      <c r="AO115">
        <v>-6.5706792188713896</v>
      </c>
      <c r="AP115">
        <v>1459.7</v>
      </c>
      <c r="AQ115">
        <v>-12.754245139233387</v>
      </c>
      <c r="AR115">
        <v>297.60000000000002</v>
      </c>
      <c r="AS115">
        <v>0.10090817356206234</v>
      </c>
      <c r="AT115">
        <v>285.3</v>
      </c>
      <c r="AU115">
        <v>-0.17494751574527642</v>
      </c>
      <c r="AV115">
        <v>12.3</v>
      </c>
      <c r="AW115">
        <f t="shared" si="10"/>
        <v>4.133064516129032</v>
      </c>
      <c r="AX115">
        <v>3.8345105953582239</v>
      </c>
      <c r="AY115">
        <v>7.8947368421052655</v>
      </c>
      <c r="AZ115">
        <v>4.5871559633027523</v>
      </c>
      <c r="BA115">
        <v>388804</v>
      </c>
      <c r="BB115">
        <v>61</v>
      </c>
      <c r="BC115">
        <v>237170.44</v>
      </c>
      <c r="BD115">
        <f t="shared" ref="BD115" si="23">100*(BC115-BC114)/BC114</f>
        <v>-12.549229922749527</v>
      </c>
      <c r="BE115">
        <v>35.534100000000002</v>
      </c>
      <c r="BF115">
        <f t="shared" si="19"/>
        <v>64.465900000000005</v>
      </c>
      <c r="BG115">
        <v>-12.2</v>
      </c>
      <c r="BH115">
        <v>0</v>
      </c>
    </row>
    <row r="116" spans="1:60" x14ac:dyDescent="0.2">
      <c r="A116" t="s">
        <v>79</v>
      </c>
      <c r="B116">
        <v>4</v>
      </c>
      <c r="C116" t="s">
        <v>67</v>
      </c>
      <c r="D116">
        <v>5</v>
      </c>
      <c r="E116">
        <v>57</v>
      </c>
      <c r="F116">
        <v>2009</v>
      </c>
      <c r="G116">
        <f t="shared" si="5"/>
        <v>0</v>
      </c>
      <c r="H116" s="1">
        <v>11.67</v>
      </c>
      <c r="I116">
        <v>16653</v>
      </c>
      <c r="K116">
        <v>1.2529999999999999</v>
      </c>
      <c r="L116" s="6">
        <v>0</v>
      </c>
      <c r="M116">
        <v>1</v>
      </c>
      <c r="N116">
        <v>0</v>
      </c>
      <c r="O116">
        <v>4200.25</v>
      </c>
      <c r="P116">
        <v>-7.1189116753424297</v>
      </c>
      <c r="Q116">
        <v>5.5277343476536087</v>
      </c>
      <c r="R116">
        <v>96.7</v>
      </c>
      <c r="S116">
        <v>-3.101416313449926E-2</v>
      </c>
      <c r="T116">
        <v>5.6119663718746589</v>
      </c>
      <c r="U116">
        <v>43.4</v>
      </c>
      <c r="V116">
        <v>-0.45871559633028175</v>
      </c>
      <c r="W116">
        <v>9.1999999999999993</v>
      </c>
      <c r="X116">
        <v>14.999999999999991</v>
      </c>
      <c r="Y116">
        <v>78.900000000000006</v>
      </c>
      <c r="Z116">
        <v>-1.2515644555694618</v>
      </c>
      <c r="AA116">
        <v>6.5333333333333412</v>
      </c>
      <c r="AB116">
        <v>-1.2515644555694618</v>
      </c>
      <c r="AC116">
        <v>7.8</v>
      </c>
      <c r="AD116">
        <v>5.4054054054053973</v>
      </c>
      <c r="AE116">
        <v>8.8000000000000007</v>
      </c>
      <c r="AF116">
        <v>12.820512820512832</v>
      </c>
      <c r="AG116">
        <v>16.417910447761191</v>
      </c>
      <c r="AH116">
        <v>1.4</v>
      </c>
      <c r="AJ116" s="2">
        <v>55.1</v>
      </c>
      <c r="AK116" s="9">
        <f t="shared" si="6"/>
        <v>31.630309988518945</v>
      </c>
      <c r="AL116" s="2">
        <v>32.5</v>
      </c>
      <c r="AM116" s="2">
        <v>12.4</v>
      </c>
      <c r="AN116">
        <v>2666.78</v>
      </c>
      <c r="AO116">
        <v>2.9231505495862757</v>
      </c>
      <c r="AP116">
        <v>1443.23</v>
      </c>
      <c r="AQ116">
        <v>-1.0951131091481019</v>
      </c>
      <c r="AR116">
        <v>174.2</v>
      </c>
      <c r="AS116">
        <v>-0.11467889908257858</v>
      </c>
      <c r="AT116">
        <v>160.5</v>
      </c>
      <c r="AU116">
        <v>-1.5941140404659684</v>
      </c>
      <c r="AV116">
        <v>13.7</v>
      </c>
      <c r="AW116">
        <f t="shared" si="10"/>
        <v>7.8645235361653274</v>
      </c>
      <c r="AX116">
        <v>6.4220183486238529</v>
      </c>
      <c r="AY116">
        <v>22.321428571428573</v>
      </c>
      <c r="AZ116">
        <v>1.8181818181818117</v>
      </c>
      <c r="BA116">
        <v>239976</v>
      </c>
      <c r="BB116">
        <v>60.96</v>
      </c>
      <c r="BC116">
        <v>146289.36960000001</v>
      </c>
      <c r="BE116">
        <v>35.318600000000004</v>
      </c>
      <c r="BF116">
        <f t="shared" si="19"/>
        <v>64.681399999999996</v>
      </c>
      <c r="BG116">
        <v>-1.5</v>
      </c>
      <c r="BH116">
        <v>1</v>
      </c>
    </row>
    <row r="117" spans="1:60" x14ac:dyDescent="0.2">
      <c r="A117" t="s">
        <v>79</v>
      </c>
      <c r="B117">
        <v>4</v>
      </c>
      <c r="C117" t="s">
        <v>67</v>
      </c>
      <c r="D117">
        <v>5</v>
      </c>
      <c r="E117">
        <v>57</v>
      </c>
      <c r="F117">
        <v>2012</v>
      </c>
      <c r="G117">
        <f t="shared" si="5"/>
        <v>1</v>
      </c>
      <c r="H117" s="1">
        <v>13.35</v>
      </c>
      <c r="I117">
        <v>16959</v>
      </c>
      <c r="J117">
        <f>(H117-H116)/H116</f>
        <v>0.14395886889460152</v>
      </c>
      <c r="K117">
        <v>1.2529999999999999</v>
      </c>
      <c r="L117" s="6">
        <v>0</v>
      </c>
      <c r="M117">
        <v>1</v>
      </c>
      <c r="N117">
        <v>1</v>
      </c>
      <c r="O117">
        <v>3259.88</v>
      </c>
      <c r="P117">
        <v>-6.3059023706054145</v>
      </c>
      <c r="Q117">
        <v>-12.851983027667705</v>
      </c>
      <c r="R117">
        <v>87.74</v>
      </c>
      <c r="S117">
        <v>1.2579342181188564</v>
      </c>
      <c r="T117">
        <v>-6.1111713078340015</v>
      </c>
      <c r="U117">
        <v>41.3</v>
      </c>
      <c r="V117">
        <v>-1.4319809069212446</v>
      </c>
      <c r="W117">
        <v>13.9</v>
      </c>
      <c r="X117">
        <v>4.5112781954887193</v>
      </c>
      <c r="Y117">
        <v>75.5</v>
      </c>
      <c r="Z117">
        <v>-1.1780104712041959</v>
      </c>
      <c r="AA117">
        <v>2.6881720430107525</v>
      </c>
      <c r="AB117">
        <v>-5.5068836045056386</v>
      </c>
      <c r="AC117">
        <v>12.3</v>
      </c>
      <c r="AD117">
        <v>5.1282051282051411</v>
      </c>
      <c r="AE117">
        <v>5</v>
      </c>
      <c r="AF117">
        <v>4.1666666666666705</v>
      </c>
      <c r="AG117">
        <v>-38.46153846153846</v>
      </c>
      <c r="AH117">
        <v>1.6</v>
      </c>
      <c r="AI117">
        <v>0</v>
      </c>
      <c r="AJ117" s="2">
        <v>47.8</v>
      </c>
      <c r="AK117" s="9">
        <f t="shared" si="6"/>
        <v>27.298686464877214</v>
      </c>
      <c r="AL117" s="2">
        <v>37.5</v>
      </c>
      <c r="AM117" s="2">
        <v>14.7</v>
      </c>
      <c r="AN117">
        <v>2323.5500000000002</v>
      </c>
      <c r="AO117">
        <v>-2.9849188322533147</v>
      </c>
      <c r="AP117">
        <v>1082.78</v>
      </c>
      <c r="AQ117">
        <v>-8.4291090532369299</v>
      </c>
      <c r="AR117">
        <v>175.1</v>
      </c>
      <c r="AS117">
        <v>0.51664753157290799</v>
      </c>
      <c r="AT117">
        <v>166</v>
      </c>
      <c r="AU117">
        <v>0.60606060606060608</v>
      </c>
      <c r="AV117">
        <v>9.1</v>
      </c>
      <c r="AW117">
        <f t="shared" si="10"/>
        <v>5.1970302684180467</v>
      </c>
      <c r="AX117">
        <v>5.2238805970149258</v>
      </c>
      <c r="AY117">
        <v>0</v>
      </c>
      <c r="AZ117">
        <v>-34.057971014492757</v>
      </c>
      <c r="BA117">
        <v>239236</v>
      </c>
      <c r="BB117">
        <v>54.38</v>
      </c>
      <c r="BC117">
        <v>130096.53680000002</v>
      </c>
      <c r="BD117">
        <f t="shared" ref="BD117" si="24">100*(BC117-BC116)/BC116</f>
        <v>-11.069042709170297</v>
      </c>
      <c r="BE117">
        <v>35.299100000000003</v>
      </c>
      <c r="BF117">
        <f t="shared" si="19"/>
        <v>64.70089999999999</v>
      </c>
      <c r="BG117">
        <v>-12.2</v>
      </c>
      <c r="BH117">
        <v>1</v>
      </c>
    </row>
    <row r="118" spans="1:60" x14ac:dyDescent="0.2">
      <c r="A118" t="s">
        <v>79</v>
      </c>
      <c r="B118">
        <v>4</v>
      </c>
      <c r="C118" t="s">
        <v>68</v>
      </c>
      <c r="D118">
        <v>6</v>
      </c>
      <c r="E118">
        <v>58</v>
      </c>
      <c r="F118">
        <v>2009</v>
      </c>
      <c r="G118">
        <f t="shared" si="5"/>
        <v>0</v>
      </c>
      <c r="H118" s="1">
        <v>5.91</v>
      </c>
      <c r="I118">
        <v>29462</v>
      </c>
      <c r="K118">
        <v>1.2529999999999999</v>
      </c>
      <c r="L118" s="6">
        <v>0</v>
      </c>
      <c r="M118">
        <v>1</v>
      </c>
      <c r="N118">
        <v>0</v>
      </c>
      <c r="O118">
        <v>10889.66</v>
      </c>
      <c r="P118">
        <v>-4.1802136962338716</v>
      </c>
      <c r="Q118">
        <v>1.0766048126591941</v>
      </c>
      <c r="R118">
        <v>279.39999999999998</v>
      </c>
      <c r="S118">
        <v>-1.4948526300944893</v>
      </c>
      <c r="T118">
        <v>-0.10565612453335613</v>
      </c>
      <c r="U118">
        <v>43.1</v>
      </c>
      <c r="V118">
        <v>1.8912529550827526</v>
      </c>
      <c r="W118">
        <v>28.8</v>
      </c>
      <c r="X118">
        <v>-0.68965517241379071</v>
      </c>
      <c r="Y118">
        <v>255.6</v>
      </c>
      <c r="Z118">
        <v>0.27461749705766519</v>
      </c>
      <c r="AA118">
        <v>0.75098814229249233</v>
      </c>
      <c r="AB118">
        <v>0.27461749705766519</v>
      </c>
      <c r="AC118">
        <v>27.7</v>
      </c>
      <c r="AD118">
        <v>-1.773049645390071</v>
      </c>
      <c r="AE118">
        <v>10.5</v>
      </c>
      <c r="AF118">
        <v>7.1428571428571352</v>
      </c>
      <c r="AG118">
        <v>-10.091743119266052</v>
      </c>
      <c r="AJ118" s="2">
        <v>47.1</v>
      </c>
      <c r="AK118" s="9">
        <f t="shared" si="6"/>
        <v>7.9762912785774764</v>
      </c>
      <c r="AL118" s="2">
        <v>34.6</v>
      </c>
      <c r="AM118" s="2">
        <v>18.2</v>
      </c>
      <c r="AN118">
        <v>8776.52</v>
      </c>
      <c r="AO118">
        <v>-0.26239799263831176</v>
      </c>
      <c r="AP118">
        <v>3891.14</v>
      </c>
      <c r="AQ118">
        <v>0.30701969205228496</v>
      </c>
      <c r="AR118">
        <v>590.5</v>
      </c>
      <c r="AS118">
        <v>-0.23652644027707001</v>
      </c>
      <c r="AT118">
        <v>572.79999999999995</v>
      </c>
      <c r="AU118">
        <v>-0.38260869565218181</v>
      </c>
      <c r="AV118">
        <v>17.7</v>
      </c>
      <c r="AW118">
        <f t="shared" si="10"/>
        <v>2.9974597798475866</v>
      </c>
      <c r="AX118">
        <v>2.8552120290589622</v>
      </c>
      <c r="AY118">
        <v>4.7337278106508922</v>
      </c>
      <c r="AZ118">
        <v>-10.582010582010582</v>
      </c>
      <c r="BA118">
        <v>708842</v>
      </c>
      <c r="BB118">
        <v>71.930000000000007</v>
      </c>
      <c r="BC118">
        <v>509870.05060000002</v>
      </c>
      <c r="BE118">
        <v>36.057099999999998</v>
      </c>
      <c r="BF118">
        <f t="shared" si="19"/>
        <v>63.942900000000002</v>
      </c>
      <c r="BG118">
        <v>-1.5</v>
      </c>
      <c r="BH118">
        <v>1</v>
      </c>
    </row>
    <row r="119" spans="1:60" x14ac:dyDescent="0.2">
      <c r="A119" t="s">
        <v>79</v>
      </c>
      <c r="B119">
        <v>4</v>
      </c>
      <c r="C119" t="s">
        <v>68</v>
      </c>
      <c r="D119">
        <v>6</v>
      </c>
      <c r="E119">
        <v>58</v>
      </c>
      <c r="F119">
        <v>2012</v>
      </c>
      <c r="G119">
        <f t="shared" si="5"/>
        <v>1</v>
      </c>
      <c r="H119" s="1">
        <v>7.91</v>
      </c>
      <c r="I119">
        <v>34658</v>
      </c>
      <c r="J119">
        <f>(H119-H118)/H118</f>
        <v>0.33840947546531303</v>
      </c>
      <c r="K119">
        <v>1.2529999999999999</v>
      </c>
      <c r="L119" s="6">
        <v>0</v>
      </c>
      <c r="M119">
        <v>1</v>
      </c>
      <c r="N119">
        <v>1</v>
      </c>
      <c r="O119">
        <v>8956.6</v>
      </c>
      <c r="P119">
        <v>-6.8045982752305711</v>
      </c>
      <c r="Q119">
        <v>-9.9408793043830279</v>
      </c>
      <c r="R119">
        <v>238.69</v>
      </c>
      <c r="S119">
        <v>-6.9579792624931871</v>
      </c>
      <c r="T119">
        <v>-6.5802410691526134</v>
      </c>
      <c r="U119">
        <v>43.2</v>
      </c>
      <c r="V119">
        <v>0.46511627906977404</v>
      </c>
      <c r="W119">
        <v>72.8</v>
      </c>
      <c r="X119">
        <v>43.025540275049117</v>
      </c>
      <c r="Y119">
        <v>202.6</v>
      </c>
      <c r="Z119">
        <v>-11.334792122538294</v>
      </c>
      <c r="AA119">
        <v>-8.9641434262948199</v>
      </c>
      <c r="AB119">
        <v>-20.517850137308752</v>
      </c>
      <c r="AC119">
        <v>68.900000000000006</v>
      </c>
      <c r="AD119">
        <v>44.142259414225961</v>
      </c>
      <c r="AE119">
        <v>9</v>
      </c>
      <c r="AF119">
        <v>-14.285714285714286</v>
      </c>
      <c r="AG119">
        <v>-7.8947368421052655</v>
      </c>
      <c r="AH119">
        <v>3.9</v>
      </c>
      <c r="AI119">
        <v>25.806451612903221</v>
      </c>
      <c r="AJ119" s="2">
        <v>44.9</v>
      </c>
      <c r="AK119" s="9">
        <f t="shared" si="6"/>
        <v>7.7762383096640111</v>
      </c>
      <c r="AL119" s="2">
        <v>34.5</v>
      </c>
      <c r="AM119" s="2">
        <v>20.6</v>
      </c>
      <c r="AN119">
        <v>6328.31</v>
      </c>
      <c r="AO119">
        <v>-10.759773920793299</v>
      </c>
      <c r="AP119">
        <v>3044.67</v>
      </c>
      <c r="AQ119">
        <v>-9.6169659475810647</v>
      </c>
      <c r="AR119">
        <v>577.4</v>
      </c>
      <c r="AS119">
        <v>-0.9435580717104135</v>
      </c>
      <c r="AT119">
        <v>558</v>
      </c>
      <c r="AU119">
        <v>-0.76471634358882357</v>
      </c>
      <c r="AV119">
        <v>19.2</v>
      </c>
      <c r="AW119">
        <f t="shared" si="10"/>
        <v>3.3252511257360582</v>
      </c>
      <c r="AX119">
        <v>3.5168982672842684</v>
      </c>
      <c r="AY119">
        <v>-6.3414634146341493</v>
      </c>
      <c r="AZ119">
        <v>-1.4423076923076956</v>
      </c>
      <c r="BA119">
        <v>704147</v>
      </c>
      <c r="BB119">
        <v>63.64</v>
      </c>
      <c r="BC119">
        <v>448119.1508</v>
      </c>
      <c r="BD119">
        <f t="shared" ref="BD119" si="25">100*(BC119-BC118)/BC118</f>
        <v>-12.11110551155797</v>
      </c>
      <c r="BE119">
        <v>36.063299999999998</v>
      </c>
      <c r="BF119">
        <f t="shared" si="19"/>
        <v>63.936700000000002</v>
      </c>
      <c r="BG119">
        <v>-12.2</v>
      </c>
      <c r="BH119">
        <v>0</v>
      </c>
    </row>
    <row r="120" spans="1:60" x14ac:dyDescent="0.2">
      <c r="A120" t="s">
        <v>79</v>
      </c>
      <c r="B120">
        <v>4</v>
      </c>
      <c r="C120" t="s">
        <v>69</v>
      </c>
      <c r="D120">
        <v>7</v>
      </c>
      <c r="E120">
        <v>59</v>
      </c>
      <c r="F120">
        <v>2009</v>
      </c>
      <c r="G120">
        <f t="shared" si="5"/>
        <v>0</v>
      </c>
      <c r="H120" s="1">
        <v>6.15</v>
      </c>
      <c r="I120">
        <v>24997</v>
      </c>
      <c r="K120">
        <v>1.2529999999999999</v>
      </c>
      <c r="L120" s="6">
        <v>0</v>
      </c>
      <c r="M120">
        <v>1</v>
      </c>
      <c r="N120">
        <v>0</v>
      </c>
      <c r="O120">
        <v>10404.879999999999</v>
      </c>
      <c r="P120">
        <v>-4.3622529406303814</v>
      </c>
      <c r="Q120">
        <v>3.0011919560481592</v>
      </c>
      <c r="R120">
        <v>225.42</v>
      </c>
      <c r="S120">
        <v>-3.0409910103660462</v>
      </c>
      <c r="T120">
        <v>2.477189579935648</v>
      </c>
      <c r="U120">
        <v>43.2</v>
      </c>
      <c r="V120">
        <v>-0.46082949308754778</v>
      </c>
      <c r="W120">
        <v>25</v>
      </c>
      <c r="X120">
        <v>21.951219512195124</v>
      </c>
      <c r="Y120">
        <v>192.6</v>
      </c>
      <c r="Z120">
        <v>-4.3694141012909684</v>
      </c>
      <c r="AA120">
        <v>-1.9951338199513355</v>
      </c>
      <c r="AB120">
        <v>-4.3694141012909684</v>
      </c>
      <c r="AC120">
        <v>23</v>
      </c>
      <c r="AD120">
        <v>19.170984455958546</v>
      </c>
      <c r="AE120">
        <v>21.2</v>
      </c>
      <c r="AF120">
        <v>9.2783505154639219</v>
      </c>
      <c r="AG120">
        <v>15.476190476190462</v>
      </c>
      <c r="AH120">
        <v>2.1</v>
      </c>
      <c r="AJ120" s="2">
        <v>49.4</v>
      </c>
      <c r="AK120" s="9">
        <f t="shared" si="6"/>
        <v>10.430743243243242</v>
      </c>
      <c r="AL120" s="2">
        <v>35.200000000000003</v>
      </c>
      <c r="AM120" s="2">
        <v>15.4</v>
      </c>
      <c r="AN120">
        <v>7398.05</v>
      </c>
      <c r="AO120">
        <v>3.7917836970276921</v>
      </c>
      <c r="AP120">
        <v>3759.5</v>
      </c>
      <c r="AQ120">
        <v>-0.42299369350040661</v>
      </c>
      <c r="AR120">
        <v>473.6</v>
      </c>
      <c r="AS120">
        <v>4.2247570764690642E-2</v>
      </c>
      <c r="AT120">
        <v>439.9</v>
      </c>
      <c r="AU120">
        <v>-0.63248249378812094</v>
      </c>
      <c r="AV120">
        <v>33.700000000000003</v>
      </c>
      <c r="AW120">
        <f t="shared" si="10"/>
        <v>7.1157094594594597</v>
      </c>
      <c r="AX120">
        <v>6.4850021123785382</v>
      </c>
      <c r="AY120">
        <v>9.7719869706840505</v>
      </c>
      <c r="AZ120">
        <v>21.825396825396826</v>
      </c>
      <c r="BA120">
        <v>558233</v>
      </c>
      <c r="BB120">
        <v>74.61</v>
      </c>
      <c r="BC120">
        <v>416497.64130000002</v>
      </c>
      <c r="BE120">
        <v>37.638599999999997</v>
      </c>
      <c r="BF120">
        <f t="shared" si="19"/>
        <v>62.361400000000003</v>
      </c>
      <c r="BG120">
        <v>-1.5</v>
      </c>
      <c r="BH120">
        <v>0</v>
      </c>
    </row>
    <row r="121" spans="1:60" x14ac:dyDescent="0.2">
      <c r="A121" t="s">
        <v>79</v>
      </c>
      <c r="B121">
        <v>4</v>
      </c>
      <c r="C121" t="s">
        <v>69</v>
      </c>
      <c r="D121">
        <v>7</v>
      </c>
      <c r="E121">
        <v>59</v>
      </c>
      <c r="F121">
        <v>2012</v>
      </c>
      <c r="G121">
        <f t="shared" si="5"/>
        <v>1</v>
      </c>
      <c r="H121" s="1">
        <v>7.79</v>
      </c>
      <c r="I121">
        <v>28235</v>
      </c>
      <c r="J121">
        <f>(H121-H120)/H120</f>
        <v>0.26666666666666661</v>
      </c>
      <c r="K121">
        <v>1.2529999999999999</v>
      </c>
      <c r="L121" s="6">
        <v>0</v>
      </c>
      <c r="M121">
        <v>1</v>
      </c>
      <c r="N121">
        <v>1</v>
      </c>
      <c r="O121">
        <v>8628.0300000000007</v>
      </c>
      <c r="P121">
        <v>-6.9598693043042239</v>
      </c>
      <c r="Q121">
        <v>-6.358961102432648</v>
      </c>
      <c r="R121">
        <v>193.74</v>
      </c>
      <c r="S121">
        <v>-7.9882218844984765</v>
      </c>
      <c r="T121">
        <v>-6.0083921078475173</v>
      </c>
      <c r="U121">
        <v>43.4</v>
      </c>
      <c r="V121">
        <v>0.46296296296295308</v>
      </c>
      <c r="W121">
        <v>66.3</v>
      </c>
      <c r="X121">
        <v>42.887931034482754</v>
      </c>
      <c r="Y121">
        <v>155.1</v>
      </c>
      <c r="Z121">
        <v>-14.167127836192583</v>
      </c>
      <c r="AA121">
        <v>-5.49163179916318</v>
      </c>
      <c r="AB121">
        <v>-22.989076464746777</v>
      </c>
      <c r="AC121">
        <v>59.8</v>
      </c>
      <c r="AD121">
        <v>43.062200956937801</v>
      </c>
      <c r="AE121">
        <v>16.2</v>
      </c>
      <c r="AF121">
        <v>-6.3583815028901816</v>
      </c>
      <c r="AG121">
        <v>-21.36363636363636</v>
      </c>
      <c r="AH121">
        <v>6.4</v>
      </c>
      <c r="AI121">
        <v>39.13043478260871</v>
      </c>
      <c r="AJ121" s="2">
        <v>43.7</v>
      </c>
      <c r="AK121" s="9">
        <f t="shared" si="6"/>
        <v>9.1556672952021785</v>
      </c>
      <c r="AL121" s="2">
        <v>39.1</v>
      </c>
      <c r="AM121" s="2">
        <v>17.3</v>
      </c>
      <c r="AN121">
        <v>5063.5</v>
      </c>
      <c r="AO121">
        <v>-18.263146340203527</v>
      </c>
      <c r="AP121">
        <v>2882.66</v>
      </c>
      <c r="AQ121">
        <v>-13.232740067844775</v>
      </c>
      <c r="AR121">
        <v>477.3</v>
      </c>
      <c r="AS121">
        <v>0.52653748946925016</v>
      </c>
      <c r="AT121">
        <v>448.4</v>
      </c>
      <c r="AU121">
        <v>0.67355186349348906</v>
      </c>
      <c r="AV121">
        <v>28.9</v>
      </c>
      <c r="AW121">
        <f t="shared" si="10"/>
        <v>6.0548921014037296</v>
      </c>
      <c r="AX121">
        <v>6.1920808761583821</v>
      </c>
      <c r="AY121">
        <v>-1.7006802721088436</v>
      </c>
      <c r="AZ121">
        <v>-12.500000000000007</v>
      </c>
      <c r="BA121">
        <v>549939</v>
      </c>
      <c r="BB121">
        <v>67.37</v>
      </c>
      <c r="BC121">
        <v>370493.90430000005</v>
      </c>
      <c r="BD121">
        <f t="shared" ref="BD121" si="26">100*(BC121-BC120)/BC120</f>
        <v>-11.045377557579931</v>
      </c>
      <c r="BE121">
        <v>37.632599999999996</v>
      </c>
      <c r="BF121">
        <f t="shared" si="19"/>
        <v>62.367400000000004</v>
      </c>
      <c r="BG121">
        <v>-12.2</v>
      </c>
      <c r="BH121">
        <v>0</v>
      </c>
    </row>
    <row r="122" spans="1:60" x14ac:dyDescent="0.2">
      <c r="A122" t="s">
        <v>79</v>
      </c>
      <c r="B122">
        <v>4</v>
      </c>
      <c r="C122" t="s">
        <v>70</v>
      </c>
      <c r="D122">
        <v>8</v>
      </c>
      <c r="E122">
        <v>60</v>
      </c>
      <c r="F122">
        <v>2009</v>
      </c>
      <c r="G122">
        <f t="shared" si="5"/>
        <v>0</v>
      </c>
      <c r="H122" s="1">
        <v>4.9000000000000004</v>
      </c>
      <c r="I122">
        <v>21476</v>
      </c>
      <c r="K122">
        <v>1.2529999999999999</v>
      </c>
      <c r="L122" s="6">
        <v>0</v>
      </c>
      <c r="M122">
        <v>1</v>
      </c>
      <c r="N122">
        <v>0</v>
      </c>
      <c r="O122">
        <v>9912.1200000000008</v>
      </c>
      <c r="P122">
        <v>-1.883998436022944</v>
      </c>
      <c r="Q122">
        <v>3.1947896205089252</v>
      </c>
      <c r="R122">
        <v>245.45</v>
      </c>
      <c r="S122">
        <v>0.46250818598559079</v>
      </c>
      <c r="T122">
        <v>1.4955134596211341</v>
      </c>
      <c r="U122">
        <v>44.2</v>
      </c>
      <c r="V122">
        <v>1.8433179723502402</v>
      </c>
      <c r="W122">
        <v>20.5</v>
      </c>
      <c r="X122">
        <v>13.259668508287284</v>
      </c>
      <c r="Y122">
        <v>218.1</v>
      </c>
      <c r="Z122">
        <v>-2.8940338379341051</v>
      </c>
      <c r="AA122">
        <v>-0.31069684864625702</v>
      </c>
      <c r="AB122">
        <v>-2.8940338379341051</v>
      </c>
      <c r="AC122">
        <v>19</v>
      </c>
      <c r="AD122">
        <v>13.772455089820363</v>
      </c>
      <c r="AE122">
        <v>20.6</v>
      </c>
      <c r="AF122">
        <v>30.37974683544304</v>
      </c>
      <c r="AG122">
        <v>22.480620155038764</v>
      </c>
      <c r="AH122">
        <v>1.5</v>
      </c>
      <c r="AI122">
        <v>7.1428571428571495</v>
      </c>
      <c r="AJ122" s="2">
        <v>47.6</v>
      </c>
      <c r="AK122" s="9">
        <f t="shared" si="6"/>
        <v>10.097581671616462</v>
      </c>
      <c r="AL122" s="2">
        <v>37.4</v>
      </c>
      <c r="AM122" s="2">
        <v>15</v>
      </c>
      <c r="AN122">
        <v>7680.73</v>
      </c>
      <c r="AO122">
        <v>4.7562738679759899</v>
      </c>
      <c r="AP122">
        <v>3438.49</v>
      </c>
      <c r="AQ122">
        <v>1.239551406051717</v>
      </c>
      <c r="AR122">
        <v>471.4</v>
      </c>
      <c r="AS122">
        <v>-0.12711864406780143</v>
      </c>
      <c r="AT122">
        <v>440.9</v>
      </c>
      <c r="AU122">
        <v>-1.4087656529517021</v>
      </c>
      <c r="AV122">
        <v>30.5</v>
      </c>
      <c r="AW122">
        <f t="shared" si="10"/>
        <v>6.4700890963088673</v>
      </c>
      <c r="AX122">
        <v>5.2330508474576272</v>
      </c>
      <c r="AY122">
        <v>23.481781376518224</v>
      </c>
      <c r="AZ122" s="2">
        <v>23.499999999999996</v>
      </c>
      <c r="BA122">
        <v>718589</v>
      </c>
      <c r="BB122">
        <v>62.45</v>
      </c>
      <c r="BC122">
        <v>448758.83050000004</v>
      </c>
      <c r="BE122">
        <v>46.539700000000003</v>
      </c>
      <c r="BF122">
        <f t="shared" si="19"/>
        <v>53.460299999999997</v>
      </c>
      <c r="BG122">
        <v>-1.5</v>
      </c>
      <c r="BH122">
        <v>1</v>
      </c>
    </row>
    <row r="123" spans="1:60" x14ac:dyDescent="0.2">
      <c r="A123" t="s">
        <v>79</v>
      </c>
      <c r="B123">
        <v>4</v>
      </c>
      <c r="C123" t="s">
        <v>70</v>
      </c>
      <c r="D123">
        <v>8</v>
      </c>
      <c r="E123">
        <v>60</v>
      </c>
      <c r="F123">
        <v>2012</v>
      </c>
      <c r="G123">
        <f t="shared" si="5"/>
        <v>1</v>
      </c>
      <c r="H123" s="1">
        <v>6.12</v>
      </c>
      <c r="I123">
        <v>24067</v>
      </c>
      <c r="J123">
        <f>(H123-H122)/H122</f>
        <v>0.24897959183673463</v>
      </c>
      <c r="K123">
        <v>1.2529999999999999</v>
      </c>
      <c r="L123" s="6">
        <v>0</v>
      </c>
      <c r="M123">
        <v>1</v>
      </c>
      <c r="N123">
        <v>1</v>
      </c>
      <c r="O123">
        <v>8270.49</v>
      </c>
      <c r="P123">
        <v>-6.0815145985194334</v>
      </c>
      <c r="Q123">
        <v>-6.6157717640396525</v>
      </c>
      <c r="R123">
        <v>215.35</v>
      </c>
      <c r="S123">
        <v>-5.4238032498902049</v>
      </c>
      <c r="T123">
        <v>-4.4962670916869394</v>
      </c>
      <c r="U123">
        <v>43.6</v>
      </c>
      <c r="V123">
        <v>0.46082949308756416</v>
      </c>
      <c r="W123">
        <v>46.9</v>
      </c>
      <c r="X123">
        <v>37.536656891495596</v>
      </c>
      <c r="Y123">
        <v>179.9</v>
      </c>
      <c r="Z123">
        <v>-7.932446264073695</v>
      </c>
      <c r="AA123">
        <v>-6.6411849020544693</v>
      </c>
      <c r="AB123">
        <v>-19.902048085485305</v>
      </c>
      <c r="AC123">
        <v>41.5</v>
      </c>
      <c r="AD123">
        <v>40.202702702702695</v>
      </c>
      <c r="AE123">
        <v>17.3</v>
      </c>
      <c r="AF123">
        <v>-6.9892473118279597</v>
      </c>
      <c r="AG123">
        <v>-4.6153846153846079</v>
      </c>
      <c r="AH123">
        <v>5.4</v>
      </c>
      <c r="AI123">
        <v>20.000000000000007</v>
      </c>
      <c r="AJ123" s="2">
        <v>41</v>
      </c>
      <c r="AK123" s="9">
        <f t="shared" si="6"/>
        <v>8.6644125105663576</v>
      </c>
      <c r="AL123" s="2">
        <v>41.3</v>
      </c>
      <c r="AM123" s="2">
        <v>17.7</v>
      </c>
      <c r="AN123">
        <v>5972.68</v>
      </c>
      <c r="AO123">
        <v>-5.9530070511467876</v>
      </c>
      <c r="AP123">
        <v>2651.56</v>
      </c>
      <c r="AQ123">
        <v>-11.747046097520389</v>
      </c>
      <c r="AR123">
        <v>473.2</v>
      </c>
      <c r="AS123">
        <v>0.3818413237165913</v>
      </c>
      <c r="AT123">
        <v>440.5</v>
      </c>
      <c r="AU123">
        <v>0.47901459854015122</v>
      </c>
      <c r="AV123">
        <v>32.700000000000003</v>
      </c>
      <c r="AW123">
        <f t="shared" si="10"/>
        <v>6.9103972950126806</v>
      </c>
      <c r="AX123">
        <v>6.9792108612643196</v>
      </c>
      <c r="AY123">
        <v>-0.60790273556229713</v>
      </c>
      <c r="AZ123">
        <v>8.5808580858085737</v>
      </c>
      <c r="BA123">
        <v>707348</v>
      </c>
      <c r="BB123">
        <v>56.86</v>
      </c>
      <c r="BC123">
        <v>402198.07280000002</v>
      </c>
      <c r="BD123">
        <f t="shared" ref="BD123" si="27">100*(BC123-BC122)/BC122</f>
        <v>-10.375452143888232</v>
      </c>
      <c r="BE123">
        <v>46.541499999999999</v>
      </c>
      <c r="BF123">
        <f t="shared" si="19"/>
        <v>53.458500000000001</v>
      </c>
      <c r="BG123">
        <v>-12.2</v>
      </c>
      <c r="BH123">
        <v>0</v>
      </c>
    </row>
    <row r="124" spans="1:60" x14ac:dyDescent="0.2">
      <c r="A124" t="s">
        <v>79</v>
      </c>
      <c r="B124">
        <v>4</v>
      </c>
      <c r="C124" t="s">
        <v>71</v>
      </c>
      <c r="D124">
        <v>9</v>
      </c>
      <c r="E124">
        <v>61</v>
      </c>
      <c r="F124">
        <v>2009</v>
      </c>
      <c r="G124">
        <f t="shared" si="5"/>
        <v>0</v>
      </c>
      <c r="H124" s="1">
        <v>10.220000000000001</v>
      </c>
      <c r="I124">
        <v>200192</v>
      </c>
      <c r="K124">
        <v>1.2529999999999999</v>
      </c>
      <c r="L124" s="6">
        <v>0</v>
      </c>
      <c r="M124">
        <v>1</v>
      </c>
      <c r="N124">
        <v>0</v>
      </c>
      <c r="O124">
        <v>116000.89</v>
      </c>
      <c r="P124">
        <v>-0.61349278005403751</v>
      </c>
      <c r="Q124">
        <v>4.2041941502167113</v>
      </c>
      <c r="R124">
        <v>1884.92</v>
      </c>
      <c r="S124">
        <v>0.43853806435799297</v>
      </c>
      <c r="T124">
        <v>2.2151174823803701</v>
      </c>
      <c r="U124">
        <v>41.3</v>
      </c>
      <c r="V124">
        <v>-0.48192771084338032</v>
      </c>
      <c r="W124">
        <v>175</v>
      </c>
      <c r="X124">
        <v>37.254901960784316</v>
      </c>
      <c r="Y124">
        <v>1502.9</v>
      </c>
      <c r="Z124">
        <v>-3.5984605516356583</v>
      </c>
      <c r="AA124">
        <v>7.7031711387857582E-2</v>
      </c>
      <c r="AB124">
        <v>-3.5984605516356583</v>
      </c>
      <c r="AC124">
        <v>149.1</v>
      </c>
      <c r="AD124">
        <v>30.446194225721783</v>
      </c>
      <c r="AE124">
        <v>250.2</v>
      </c>
      <c r="AF124">
        <v>13.417951042611058</v>
      </c>
      <c r="AG124">
        <v>17.465388711395089</v>
      </c>
      <c r="AH124">
        <v>25.8</v>
      </c>
      <c r="AI124">
        <v>96.946564885496187</v>
      </c>
      <c r="AJ124" s="2">
        <v>27.9</v>
      </c>
      <c r="AK124" s="9">
        <f t="shared" si="6"/>
        <v>0.80621857481361614</v>
      </c>
      <c r="AL124" s="2">
        <v>43.8</v>
      </c>
      <c r="AM124" s="2">
        <v>28.3</v>
      </c>
      <c r="AN124">
        <v>67817.7</v>
      </c>
      <c r="AO124">
        <v>1.9108098397307136</v>
      </c>
      <c r="AP124">
        <v>40412.58</v>
      </c>
      <c r="AQ124">
        <v>3.1104926407383693</v>
      </c>
      <c r="AR124">
        <v>3460.6</v>
      </c>
      <c r="AS124">
        <v>-0.10968710310588217</v>
      </c>
      <c r="AT124">
        <v>3091.2</v>
      </c>
      <c r="AU124">
        <v>-1.8199142448785193</v>
      </c>
      <c r="AV124">
        <v>368.1</v>
      </c>
      <c r="AW124">
        <f t="shared" si="10"/>
        <v>10.636883777379646</v>
      </c>
      <c r="AX124">
        <v>9.063618519801409</v>
      </c>
      <c r="AY124">
        <v>17.229299363057329</v>
      </c>
      <c r="AZ124">
        <v>14.473204520597882</v>
      </c>
      <c r="BA124">
        <v>2808623</v>
      </c>
      <c r="BB124">
        <v>71.709999999999994</v>
      </c>
      <c r="BC124">
        <v>2014063.5532999998</v>
      </c>
      <c r="BE124">
        <v>25.128</v>
      </c>
      <c r="BF124">
        <f t="shared" si="19"/>
        <v>74.872</v>
      </c>
      <c r="BG124">
        <v>-1.5</v>
      </c>
      <c r="BH124">
        <v>1</v>
      </c>
    </row>
    <row r="125" spans="1:60" x14ac:dyDescent="0.2">
      <c r="A125" t="s">
        <v>79</v>
      </c>
      <c r="B125">
        <v>4</v>
      </c>
      <c r="C125" t="s">
        <v>71</v>
      </c>
      <c r="D125">
        <v>9</v>
      </c>
      <c r="E125">
        <v>61</v>
      </c>
      <c r="F125">
        <v>2012</v>
      </c>
      <c r="G125">
        <f t="shared" si="5"/>
        <v>1</v>
      </c>
      <c r="H125" s="1">
        <v>9.4499999999999993</v>
      </c>
      <c r="I125">
        <v>184101</v>
      </c>
      <c r="J125">
        <f>(H125-H124)/H124</f>
        <v>-7.5342465753424778E-2</v>
      </c>
      <c r="K125">
        <v>1.2529999999999999</v>
      </c>
      <c r="L125" s="6">
        <v>0</v>
      </c>
      <c r="M125">
        <v>1</v>
      </c>
      <c r="N125">
        <v>1</v>
      </c>
      <c r="O125">
        <v>92671.3</v>
      </c>
      <c r="P125">
        <v>-8.2204121199252285</v>
      </c>
      <c r="Q125">
        <v>-8.5916940780167632</v>
      </c>
      <c r="R125">
        <v>1562.95</v>
      </c>
      <c r="S125">
        <v>-7.8182965597371847</v>
      </c>
      <c r="T125">
        <v>-7.5996207001787521</v>
      </c>
      <c r="U125">
        <v>40.6</v>
      </c>
      <c r="V125">
        <v>-0.49019607843136215</v>
      </c>
      <c r="W125">
        <v>481.8</v>
      </c>
      <c r="X125">
        <v>42.460082791247792</v>
      </c>
      <c r="Y125">
        <v>1219.5</v>
      </c>
      <c r="Z125">
        <v>-8.1148282097649211</v>
      </c>
      <c r="AA125">
        <v>-7.3960368406363379</v>
      </c>
      <c r="AB125">
        <v>-21.776779987171263</v>
      </c>
      <c r="AC125">
        <v>397.7</v>
      </c>
      <c r="AD125">
        <v>36.058843653780357</v>
      </c>
      <c r="AE125">
        <v>164.1</v>
      </c>
      <c r="AF125">
        <v>-22.703721149317012</v>
      </c>
      <c r="AG125">
        <v>-10.985324947589096</v>
      </c>
      <c r="AH125">
        <v>83.8</v>
      </c>
      <c r="AI125">
        <v>82.969432314410483</v>
      </c>
      <c r="AJ125" s="2">
        <v>22.5</v>
      </c>
      <c r="AK125" s="9">
        <f t="shared" si="6"/>
        <v>0.66674568837788184</v>
      </c>
      <c r="AL125" s="2">
        <v>44.1</v>
      </c>
      <c r="AM125" s="2">
        <v>33.4</v>
      </c>
      <c r="AN125">
        <v>49100.92</v>
      </c>
      <c r="AO125">
        <v>-11.379314514695329</v>
      </c>
      <c r="AP125">
        <v>31588.959999999999</v>
      </c>
      <c r="AQ125">
        <v>-9.3224681290562543</v>
      </c>
      <c r="AR125">
        <v>3374.6</v>
      </c>
      <c r="AS125">
        <v>-1.0961313012895688</v>
      </c>
      <c r="AT125">
        <v>3037.8</v>
      </c>
      <c r="AU125">
        <v>-1.0681951410147765</v>
      </c>
      <c r="AV125">
        <v>335.6</v>
      </c>
      <c r="AW125">
        <f t="shared" si="10"/>
        <v>9.9448823564274296</v>
      </c>
      <c r="AX125">
        <v>9.9618991793669398</v>
      </c>
      <c r="AY125">
        <v>-1.2650779641070771</v>
      </c>
      <c r="AZ125">
        <v>-5.7926829268292783</v>
      </c>
      <c r="BA125">
        <v>2834044</v>
      </c>
      <c r="BB125">
        <v>70.12</v>
      </c>
      <c r="BC125">
        <v>1987231.6528</v>
      </c>
      <c r="BD125">
        <f t="shared" ref="BD125" si="28">100*(BC125-BC124)/BC124</f>
        <v>-1.3322271015746383</v>
      </c>
      <c r="BE125">
        <v>25.128</v>
      </c>
      <c r="BF125">
        <f t="shared" si="19"/>
        <v>74.872</v>
      </c>
      <c r="BG125">
        <v>-12.2</v>
      </c>
      <c r="BH125">
        <v>0</v>
      </c>
    </row>
    <row r="126" spans="1:60" x14ac:dyDescent="0.2">
      <c r="A126" t="s">
        <v>79</v>
      </c>
      <c r="B126">
        <v>4</v>
      </c>
      <c r="C126" t="s">
        <v>72</v>
      </c>
      <c r="D126">
        <v>10</v>
      </c>
      <c r="E126">
        <v>62</v>
      </c>
      <c r="F126">
        <v>2009</v>
      </c>
      <c r="G126">
        <f t="shared" si="5"/>
        <v>0</v>
      </c>
      <c r="H126" s="1">
        <v>12.58</v>
      </c>
      <c r="I126">
        <v>17363</v>
      </c>
      <c r="K126">
        <v>1.2529999999999999</v>
      </c>
      <c r="L126" s="6">
        <v>0</v>
      </c>
      <c r="M126">
        <v>1</v>
      </c>
      <c r="N126">
        <v>0</v>
      </c>
      <c r="O126">
        <v>3395.47</v>
      </c>
      <c r="P126">
        <v>-3.3598784125321668</v>
      </c>
      <c r="Q126">
        <v>6.3294969994280326</v>
      </c>
      <c r="R126">
        <v>73.7</v>
      </c>
      <c r="S126">
        <v>-3.948911768539034</v>
      </c>
      <c r="T126">
        <v>-1.6282051282051231</v>
      </c>
      <c r="U126">
        <v>43.9</v>
      </c>
      <c r="V126">
        <v>-1.7897091722595173</v>
      </c>
      <c r="W126">
        <v>5</v>
      </c>
      <c r="X126">
        <v>42.857142857142854</v>
      </c>
      <c r="Y126">
        <v>67.7</v>
      </c>
      <c r="Z126">
        <v>-0.58737151248163222</v>
      </c>
      <c r="AA126">
        <v>-3.1294452347083968</v>
      </c>
      <c r="AB126">
        <v>-0.58737151248163222</v>
      </c>
      <c r="AC126">
        <v>4.5</v>
      </c>
      <c r="AD126">
        <v>40.624999999999986</v>
      </c>
      <c r="AE126">
        <v>3.1</v>
      </c>
      <c r="AF126">
        <v>14.814814814814811</v>
      </c>
      <c r="AG126">
        <v>28.571428571428573</v>
      </c>
      <c r="AJ126" s="2">
        <v>37.4</v>
      </c>
      <c r="AK126" s="9">
        <f t="shared" si="6"/>
        <v>22.462462462462462</v>
      </c>
      <c r="AL126" s="2">
        <v>44.3</v>
      </c>
      <c r="AM126" s="2">
        <v>18.3</v>
      </c>
      <c r="AN126">
        <v>2659.77</v>
      </c>
      <c r="AO126">
        <v>3.8879319436144395</v>
      </c>
      <c r="AP126">
        <v>1276.8699999999999</v>
      </c>
      <c r="AQ126">
        <v>1.6980606108876537</v>
      </c>
      <c r="AR126">
        <v>166.5</v>
      </c>
      <c r="AS126">
        <v>-0.29940119760479039</v>
      </c>
      <c r="AT126">
        <v>160.6</v>
      </c>
      <c r="AU126">
        <v>-1.0474430067775828</v>
      </c>
      <c r="AV126">
        <v>5.9</v>
      </c>
      <c r="AW126">
        <f t="shared" si="10"/>
        <v>3.5435435435435436</v>
      </c>
      <c r="AX126">
        <v>2.7544910179640714</v>
      </c>
      <c r="AY126">
        <v>28.260869565217405</v>
      </c>
      <c r="AZ126">
        <v>14.999999999999991</v>
      </c>
      <c r="BA126">
        <v>258969</v>
      </c>
      <c r="BB126">
        <v>54.85</v>
      </c>
      <c r="BC126">
        <v>142044.49650000001</v>
      </c>
      <c r="BE126">
        <v>26.3767</v>
      </c>
      <c r="BF126">
        <f t="shared" si="19"/>
        <v>73.6233</v>
      </c>
      <c r="BG126">
        <v>-1.5</v>
      </c>
      <c r="BH126">
        <v>1</v>
      </c>
    </row>
    <row r="127" spans="1:60" x14ac:dyDescent="0.2">
      <c r="A127" t="s">
        <v>79</v>
      </c>
      <c r="B127">
        <v>4</v>
      </c>
      <c r="C127" t="s">
        <v>72</v>
      </c>
      <c r="D127">
        <v>10</v>
      </c>
      <c r="E127">
        <v>62</v>
      </c>
      <c r="F127">
        <v>2012</v>
      </c>
      <c r="G127">
        <f t="shared" si="5"/>
        <v>1</v>
      </c>
      <c r="H127" s="1">
        <v>15.99</v>
      </c>
      <c r="I127">
        <v>19346</v>
      </c>
      <c r="J127">
        <f>(H127-H126)/H126</f>
        <v>0.27106518282988873</v>
      </c>
      <c r="K127">
        <v>1.2529999999999999</v>
      </c>
      <c r="L127" s="6">
        <v>0</v>
      </c>
      <c r="M127">
        <v>1</v>
      </c>
      <c r="N127">
        <v>1</v>
      </c>
      <c r="O127">
        <v>2678.17</v>
      </c>
      <c r="P127">
        <v>-9.0332595138785052</v>
      </c>
      <c r="Q127">
        <v>-7.5475667850537116</v>
      </c>
      <c r="R127">
        <v>68.430000000000007</v>
      </c>
      <c r="S127">
        <v>-3.4973910590889719</v>
      </c>
      <c r="T127">
        <v>-4.2403781228899398</v>
      </c>
      <c r="U127">
        <v>43.8</v>
      </c>
      <c r="V127">
        <v>-0.22779043280182557</v>
      </c>
      <c r="W127">
        <v>18.5</v>
      </c>
      <c r="X127">
        <v>56.779661016949142</v>
      </c>
      <c r="Y127">
        <v>63.4</v>
      </c>
      <c r="Z127">
        <v>-0.47095761381476337</v>
      </c>
      <c r="AA127">
        <v>-5.7692307692307567</v>
      </c>
      <c r="AB127">
        <v>-6.9016152716593187</v>
      </c>
      <c r="AC127">
        <v>16.8</v>
      </c>
      <c r="AD127">
        <v>52.727272727272741</v>
      </c>
      <c r="AE127">
        <v>2.8</v>
      </c>
      <c r="AF127">
        <v>-15.151515151515152</v>
      </c>
      <c r="AG127">
        <v>-17.500000000000004</v>
      </c>
      <c r="AH127">
        <v>1.7</v>
      </c>
      <c r="AJ127" s="2">
        <v>41.6</v>
      </c>
      <c r="AK127" s="9">
        <f t="shared" si="6"/>
        <v>24.129930394431554</v>
      </c>
      <c r="AL127" s="2">
        <v>37.799999999999997</v>
      </c>
      <c r="AM127" s="2">
        <v>20.6</v>
      </c>
      <c r="AN127">
        <v>2215.56</v>
      </c>
      <c r="AO127">
        <v>-4.6796281078848523</v>
      </c>
      <c r="AP127">
        <v>973.49</v>
      </c>
      <c r="AQ127">
        <v>-11.310630079078758</v>
      </c>
      <c r="AR127">
        <v>172.4</v>
      </c>
      <c r="AS127">
        <v>2.1932424422051082</v>
      </c>
      <c r="AT127">
        <v>166.4</v>
      </c>
      <c r="AU127">
        <v>2.5893958076448937</v>
      </c>
      <c r="AV127">
        <v>5.9</v>
      </c>
      <c r="AW127">
        <f t="shared" si="10"/>
        <v>3.4222737819025522</v>
      </c>
      <c r="AX127">
        <v>3.7937166567871965</v>
      </c>
      <c r="AY127">
        <v>-7.8125</v>
      </c>
      <c r="AZ127">
        <v>1.5873015873015959</v>
      </c>
      <c r="BA127">
        <v>256963</v>
      </c>
      <c r="BB127">
        <v>48.58</v>
      </c>
      <c r="BC127">
        <v>124832.6254</v>
      </c>
      <c r="BD127">
        <f t="shared" ref="BD127" si="29">100*(BC127-BC126)/BC126</f>
        <v>-12.117238980814721</v>
      </c>
      <c r="BE127">
        <v>26.4085</v>
      </c>
      <c r="BF127">
        <f t="shared" si="19"/>
        <v>73.591499999999996</v>
      </c>
      <c r="BG127">
        <v>-12.2</v>
      </c>
      <c r="BH127">
        <v>1</v>
      </c>
    </row>
    <row r="128" spans="1:60" x14ac:dyDescent="0.2">
      <c r="A128" t="s">
        <v>79</v>
      </c>
      <c r="B128">
        <v>4</v>
      </c>
      <c r="C128" t="s">
        <v>73</v>
      </c>
      <c r="D128">
        <v>11</v>
      </c>
      <c r="E128">
        <v>63</v>
      </c>
      <c r="F128">
        <v>2009</v>
      </c>
      <c r="G128">
        <f t="shared" si="5"/>
        <v>0</v>
      </c>
      <c r="H128" s="1">
        <v>4.43</v>
      </c>
      <c r="I128">
        <v>8721</v>
      </c>
      <c r="K128">
        <v>1.2529999999999999</v>
      </c>
      <c r="L128" s="6">
        <v>0</v>
      </c>
      <c r="M128">
        <v>1</v>
      </c>
      <c r="N128">
        <v>0</v>
      </c>
      <c r="O128">
        <v>7599.14</v>
      </c>
      <c r="P128">
        <v>-7.1353765047910054</v>
      </c>
      <c r="Q128">
        <v>6.5047994012950214</v>
      </c>
      <c r="R128">
        <v>146.93</v>
      </c>
      <c r="S128">
        <v>-2.5727736887474273</v>
      </c>
      <c r="T128">
        <v>4.489711078777793</v>
      </c>
      <c r="U128">
        <v>44.9</v>
      </c>
      <c r="V128">
        <v>-0.66371681415930139</v>
      </c>
      <c r="W128">
        <v>19.2</v>
      </c>
      <c r="X128">
        <v>54.838709677419345</v>
      </c>
      <c r="Y128">
        <v>123.5</v>
      </c>
      <c r="Z128">
        <v>-3.515625</v>
      </c>
      <c r="AA128">
        <v>0.94637223974763629</v>
      </c>
      <c r="AB128">
        <v>-3.515625</v>
      </c>
      <c r="AC128">
        <v>15.7</v>
      </c>
      <c r="AD128">
        <v>36.521739130434774</v>
      </c>
      <c r="AE128">
        <v>13.2</v>
      </c>
      <c r="AF128">
        <v>57.142857142857125</v>
      </c>
      <c r="AG128">
        <v>37.7049180327869</v>
      </c>
      <c r="AH128">
        <v>3.5</v>
      </c>
      <c r="AJ128" s="2">
        <v>49.7</v>
      </c>
      <c r="AK128" s="9">
        <f t="shared" si="6"/>
        <v>18.579439252336449</v>
      </c>
      <c r="AL128" s="2">
        <v>38.6</v>
      </c>
      <c r="AM128" s="2">
        <v>11.7</v>
      </c>
      <c r="AN128">
        <v>4248.25</v>
      </c>
      <c r="AO128">
        <v>2.82784127491274</v>
      </c>
      <c r="AP128">
        <v>2700.87</v>
      </c>
      <c r="AQ128">
        <v>-0.64011301305610158</v>
      </c>
      <c r="AR128">
        <v>267.5</v>
      </c>
      <c r="AS128">
        <v>0.63957863054928088</v>
      </c>
      <c r="AT128">
        <v>245</v>
      </c>
      <c r="AU128">
        <v>-3.3530571992110452</v>
      </c>
      <c r="AV128">
        <v>22.3</v>
      </c>
      <c r="AW128">
        <f t="shared" si="10"/>
        <v>8.3364485981308416</v>
      </c>
      <c r="AX128">
        <v>4.5899172310007526</v>
      </c>
      <c r="AY128">
        <v>82.786885245901658</v>
      </c>
      <c r="AZ128">
        <v>27.083333333333329</v>
      </c>
      <c r="BA128">
        <v>306541</v>
      </c>
      <c r="BB128">
        <v>66.040000000000006</v>
      </c>
      <c r="BC128">
        <v>202439.67640000003</v>
      </c>
      <c r="BE128">
        <v>36.997100000000003</v>
      </c>
      <c r="BF128">
        <f t="shared" si="19"/>
        <v>63.002899999999997</v>
      </c>
      <c r="BG128">
        <v>-1.5</v>
      </c>
      <c r="BH128">
        <v>1</v>
      </c>
    </row>
    <row r="129" spans="1:60" x14ac:dyDescent="0.2">
      <c r="A129" t="s">
        <v>79</v>
      </c>
      <c r="B129">
        <v>4</v>
      </c>
      <c r="C129" t="s">
        <v>73</v>
      </c>
      <c r="D129">
        <v>11</v>
      </c>
      <c r="E129">
        <v>63</v>
      </c>
      <c r="F129">
        <v>2012</v>
      </c>
      <c r="G129">
        <f t="shared" si="5"/>
        <v>1</v>
      </c>
      <c r="H129" s="1">
        <v>6.16</v>
      </c>
      <c r="I129">
        <v>11008</v>
      </c>
      <c r="J129">
        <f>(H129-H128)/H128</f>
        <v>0.39051918735891661</v>
      </c>
      <c r="K129">
        <v>1.2529999999999999</v>
      </c>
      <c r="L129" s="6">
        <v>0</v>
      </c>
      <c r="M129">
        <v>1</v>
      </c>
      <c r="N129">
        <v>1</v>
      </c>
      <c r="O129">
        <v>6079.42</v>
      </c>
      <c r="P129">
        <v>-7.9352820205287564</v>
      </c>
      <c r="Q129">
        <v>-8.7442666493462706</v>
      </c>
      <c r="R129">
        <v>138.55000000000001</v>
      </c>
      <c r="S129">
        <v>1.0502516227846237</v>
      </c>
      <c r="T129">
        <v>-5.0616258135992069</v>
      </c>
      <c r="U129">
        <v>43</v>
      </c>
      <c r="V129">
        <v>-2.4943310657596403</v>
      </c>
      <c r="W129">
        <v>23.8</v>
      </c>
      <c r="X129">
        <v>1.7094017094017186</v>
      </c>
      <c r="Y129">
        <v>124.2</v>
      </c>
      <c r="Z129">
        <v>1.8032786885245924</v>
      </c>
      <c r="AA129">
        <v>3.3898305084745761</v>
      </c>
      <c r="AB129">
        <v>-2.9687499999999978</v>
      </c>
      <c r="AC129">
        <v>21.4</v>
      </c>
      <c r="AD129">
        <v>8.0808080808080689</v>
      </c>
      <c r="AE129">
        <v>6.8</v>
      </c>
      <c r="AF129">
        <v>-21.839080459770109</v>
      </c>
      <c r="AG129">
        <v>-35.074626865671647</v>
      </c>
      <c r="AH129">
        <v>2.4</v>
      </c>
      <c r="AI129">
        <v>-35.135135135135144</v>
      </c>
      <c r="AJ129" s="2">
        <v>44.9</v>
      </c>
      <c r="AK129" s="9">
        <f t="shared" si="6"/>
        <v>16.029989289539447</v>
      </c>
      <c r="AL129" s="2">
        <v>38.5</v>
      </c>
      <c r="AM129" s="2">
        <v>16.600000000000001</v>
      </c>
      <c r="AN129">
        <v>3692.67</v>
      </c>
      <c r="AO129">
        <v>-12.608007270300392</v>
      </c>
      <c r="AP129">
        <v>2091.25</v>
      </c>
      <c r="AQ129">
        <v>-10.284515525658735</v>
      </c>
      <c r="AR129">
        <v>280.10000000000002</v>
      </c>
      <c r="AS129">
        <v>2.4506217995610995</v>
      </c>
      <c r="AT129">
        <v>265.5</v>
      </c>
      <c r="AU129">
        <v>4.6511627906976791</v>
      </c>
      <c r="AV129">
        <v>14.6</v>
      </c>
      <c r="AW129">
        <f t="shared" si="10"/>
        <v>5.2124241342377715</v>
      </c>
      <c r="AX129">
        <v>7.2055596196049754</v>
      </c>
      <c r="AY129">
        <v>-25.888324873096444</v>
      </c>
      <c r="AZ129">
        <v>-19.262295081967213</v>
      </c>
      <c r="BA129">
        <v>313414</v>
      </c>
      <c r="BB129">
        <v>58.73</v>
      </c>
      <c r="BC129">
        <v>184068.04219999997</v>
      </c>
      <c r="BD129">
        <f t="shared" ref="BD129" si="30">100*(BC129-BC128)/BC128</f>
        <v>-9.0751153759501157</v>
      </c>
      <c r="BE129">
        <v>37.003999999999998</v>
      </c>
      <c r="BF129">
        <f t="shared" si="19"/>
        <v>62.996000000000002</v>
      </c>
      <c r="BG129">
        <v>-12.2</v>
      </c>
      <c r="BH129">
        <v>1</v>
      </c>
    </row>
    <row r="130" spans="1:60" x14ac:dyDescent="0.2">
      <c r="A130" t="s">
        <v>79</v>
      </c>
      <c r="B130">
        <v>4</v>
      </c>
      <c r="C130" t="s">
        <v>74</v>
      </c>
      <c r="D130">
        <v>12</v>
      </c>
      <c r="E130">
        <v>64</v>
      </c>
      <c r="F130">
        <v>2009</v>
      </c>
      <c r="G130">
        <f t="shared" ref="G130:G131" si="31">IF(F130=2012,1,)</f>
        <v>0</v>
      </c>
      <c r="H130" s="1">
        <v>4.5999999999999996</v>
      </c>
      <c r="I130">
        <v>18488</v>
      </c>
      <c r="K130">
        <v>1.2529999999999999</v>
      </c>
      <c r="L130" s="6">
        <v>0</v>
      </c>
      <c r="M130">
        <v>1</v>
      </c>
      <c r="N130">
        <v>0</v>
      </c>
      <c r="O130">
        <v>11509.23</v>
      </c>
      <c r="P130">
        <v>-2.5262713931460703</v>
      </c>
      <c r="Q130">
        <v>5.4198618450832967</v>
      </c>
      <c r="R130">
        <v>287.12</v>
      </c>
      <c r="S130">
        <v>1.1448902666713636</v>
      </c>
      <c r="T130">
        <v>-0.75516554207599496</v>
      </c>
      <c r="U130">
        <v>43.8</v>
      </c>
      <c r="V130">
        <v>1.1547344110854505</v>
      </c>
      <c r="W130">
        <v>26.7</v>
      </c>
      <c r="X130">
        <v>43.548387096774178</v>
      </c>
      <c r="Y130">
        <v>240</v>
      </c>
      <c r="Z130">
        <v>-4.1533546325878614</v>
      </c>
      <c r="AA130">
        <v>-1.4561196379378154</v>
      </c>
      <c r="AB130">
        <v>-4.1533546325878614</v>
      </c>
      <c r="AC130">
        <v>23.8</v>
      </c>
      <c r="AD130">
        <v>37.572254335260112</v>
      </c>
      <c r="AE130">
        <v>28.7</v>
      </c>
      <c r="AF130">
        <v>46.428571428571416</v>
      </c>
      <c r="AG130">
        <v>12.643678160919558</v>
      </c>
      <c r="AH130">
        <v>3</v>
      </c>
      <c r="AI130">
        <v>114.28571428571429</v>
      </c>
      <c r="AJ130" s="2">
        <v>43.4</v>
      </c>
      <c r="AK130" s="9">
        <f t="shared" ref="AK130:AK131" si="32">100*AJ130/AR130</f>
        <v>8.4239130434782599</v>
      </c>
      <c r="AL130" s="2">
        <v>37</v>
      </c>
      <c r="AM130" s="2">
        <v>19.600000000000001</v>
      </c>
      <c r="AN130">
        <v>7768.52</v>
      </c>
      <c r="AO130">
        <v>1.1991188658328655</v>
      </c>
      <c r="AP130">
        <v>4138.8999999999996</v>
      </c>
      <c r="AQ130">
        <v>2.2122232868728444</v>
      </c>
      <c r="AR130">
        <v>515.20000000000005</v>
      </c>
      <c r="AS130">
        <v>0.46801872074884771</v>
      </c>
      <c r="AT130">
        <v>473</v>
      </c>
      <c r="AU130">
        <v>-2.0703933747412009</v>
      </c>
      <c r="AV130">
        <v>41.9</v>
      </c>
      <c r="AW130">
        <f t="shared" si="10"/>
        <v>8.132763975155278</v>
      </c>
      <c r="AX130">
        <v>5.694227769110765</v>
      </c>
      <c r="AY130">
        <v>43.493150684931507</v>
      </c>
      <c r="AZ130">
        <v>8.9552238805970088</v>
      </c>
      <c r="BA130">
        <v>530920</v>
      </c>
      <c r="BB130">
        <v>77.209999999999994</v>
      </c>
      <c r="BC130">
        <v>409923.33199999994</v>
      </c>
      <c r="BE130">
        <v>9.2369000000000003</v>
      </c>
      <c r="BF130">
        <f t="shared" si="19"/>
        <v>90.763099999999994</v>
      </c>
      <c r="BG130">
        <v>-1.5</v>
      </c>
      <c r="BH130">
        <v>1</v>
      </c>
    </row>
    <row r="131" spans="1:60" x14ac:dyDescent="0.2">
      <c r="A131" t="s">
        <v>79</v>
      </c>
      <c r="B131">
        <v>4</v>
      </c>
      <c r="C131" t="s">
        <v>74</v>
      </c>
      <c r="D131">
        <v>12</v>
      </c>
      <c r="E131">
        <v>64</v>
      </c>
      <c r="F131">
        <v>2012</v>
      </c>
      <c r="G131">
        <f t="shared" si="31"/>
        <v>1</v>
      </c>
      <c r="H131" s="1">
        <v>6.17</v>
      </c>
      <c r="I131">
        <v>22423</v>
      </c>
      <c r="J131">
        <f>(H131-H130)/H130</f>
        <v>0.34130434782608704</v>
      </c>
      <c r="K131">
        <v>1.2529999999999999</v>
      </c>
      <c r="L131" s="6">
        <v>0</v>
      </c>
      <c r="M131">
        <v>1</v>
      </c>
      <c r="N131">
        <v>1</v>
      </c>
      <c r="O131">
        <v>8845.34</v>
      </c>
      <c r="P131">
        <v>-8.9580028963519762</v>
      </c>
      <c r="Q131">
        <v>-10.536449623938298</v>
      </c>
      <c r="R131">
        <v>248.11</v>
      </c>
      <c r="S131">
        <v>-6.5076494083955012</v>
      </c>
      <c r="T131">
        <v>-4.9055792453506282</v>
      </c>
      <c r="U131">
        <v>43.7</v>
      </c>
      <c r="V131">
        <v>0.92378752886837345</v>
      </c>
      <c r="W131">
        <v>64.099999999999994</v>
      </c>
      <c r="X131">
        <v>37.849462365591386</v>
      </c>
      <c r="Y131">
        <v>205.7</v>
      </c>
      <c r="Z131">
        <v>-8.6995117620949944</v>
      </c>
      <c r="AA131">
        <v>-3.0550774526678115</v>
      </c>
      <c r="AB131">
        <v>-17.851437699680517</v>
      </c>
      <c r="AC131">
        <v>55.5</v>
      </c>
      <c r="AD131">
        <v>44.155844155844157</v>
      </c>
      <c r="AE131">
        <v>18.100000000000001</v>
      </c>
      <c r="AF131">
        <v>-20.96069868995632</v>
      </c>
      <c r="AG131">
        <v>-18.794326241134755</v>
      </c>
      <c r="AH131">
        <v>8.4</v>
      </c>
      <c r="AI131">
        <v>6.3291139240506329</v>
      </c>
      <c r="AJ131" s="2">
        <v>39.299999999999997</v>
      </c>
      <c r="AK131" s="9">
        <f t="shared" si="32"/>
        <v>7.5898030127462341</v>
      </c>
      <c r="AL131" s="2">
        <v>40</v>
      </c>
      <c r="AM131" s="2">
        <v>20.7</v>
      </c>
      <c r="AN131">
        <v>5632.2</v>
      </c>
      <c r="AO131">
        <v>-7.915668658595413</v>
      </c>
      <c r="AP131">
        <v>3078.73</v>
      </c>
      <c r="AQ131">
        <v>-11.057665918433964</v>
      </c>
      <c r="AR131">
        <v>517.79999999999995</v>
      </c>
      <c r="AS131">
        <v>0.15473887814312468</v>
      </c>
      <c r="AT131">
        <v>480.1</v>
      </c>
      <c r="AU131">
        <v>0.98864114429954686</v>
      </c>
      <c r="AV131">
        <v>37.5</v>
      </c>
      <c r="AW131">
        <f t="shared" si="10"/>
        <v>7.2421784472769417</v>
      </c>
      <c r="AX131">
        <v>7.9883945841392654</v>
      </c>
      <c r="AY131">
        <v>-9.2009685230024143</v>
      </c>
      <c r="AZ131">
        <v>-6.772009029345373</v>
      </c>
      <c r="BA131">
        <v>535506</v>
      </c>
      <c r="BB131">
        <v>69.36</v>
      </c>
      <c r="BC131">
        <v>371426.96159999998</v>
      </c>
      <c r="BD131">
        <f t="shared" ref="BD131" si="33">100*(BC131-BC130)/BC130</f>
        <v>-9.391114726789926</v>
      </c>
      <c r="BE131">
        <v>9.2279</v>
      </c>
      <c r="BF131">
        <f t="shared" si="19"/>
        <v>90.772099999999995</v>
      </c>
      <c r="BG131">
        <v>-12.2</v>
      </c>
      <c r="BH13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1BCB9-A589-7647-9959-136902CD78CB}">
  <dimension ref="A1:AU10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baseColWidth="10" defaultRowHeight="16" x14ac:dyDescent="0.2"/>
  <cols>
    <col min="1" max="1" width="25.1640625" customWidth="1"/>
    <col min="2" max="2" width="14.1640625" customWidth="1"/>
    <col min="3" max="3" width="7.5" customWidth="1"/>
    <col min="4" max="4" width="11.1640625" customWidth="1"/>
    <col min="5" max="7" width="15.83203125" customWidth="1"/>
    <col min="8" max="10" width="20.83203125" customWidth="1"/>
    <col min="11" max="11" width="28.6640625" customWidth="1"/>
    <col min="12" max="14" width="20.83203125" customWidth="1"/>
    <col min="15" max="15" width="25" customWidth="1"/>
    <col min="16" max="19" width="20.83203125" customWidth="1"/>
    <col min="20" max="21" width="24" customWidth="1"/>
    <col min="22" max="22" width="20" customWidth="1"/>
    <col min="23" max="23" width="23.6640625" customWidth="1"/>
    <col min="24" max="25" width="22.5" customWidth="1"/>
    <col min="26" max="27" width="19.5" customWidth="1"/>
    <col min="28" max="29" width="19.83203125" customWidth="1"/>
    <col min="30" max="32" width="20.5" customWidth="1"/>
    <col min="33" max="33" width="17.1640625" customWidth="1"/>
    <col min="36" max="36" width="22.83203125" customWidth="1"/>
    <col min="37" max="37" width="22.1640625" customWidth="1"/>
    <col min="38" max="38" width="24.33203125" customWidth="1"/>
    <col min="39" max="39" width="14.5" customWidth="1"/>
    <col min="40" max="40" width="14.6640625" customWidth="1"/>
    <col min="41" max="41" width="15.6640625" customWidth="1"/>
    <col min="42" max="42" width="17.83203125" customWidth="1"/>
    <col min="43" max="44" width="17.33203125" customWidth="1"/>
    <col min="45" max="45" width="17" customWidth="1"/>
    <col min="46" max="46" width="17.83203125" customWidth="1"/>
    <col min="47" max="47" width="20.33203125" customWidth="1"/>
  </cols>
  <sheetData>
    <row r="1" spans="1:47" x14ac:dyDescent="0.2">
      <c r="A1" t="s">
        <v>80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s="1" t="s">
        <v>87</v>
      </c>
      <c r="I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  <c r="O1" t="s">
        <v>94</v>
      </c>
      <c r="P1" t="s">
        <v>95</v>
      </c>
      <c r="Q1" t="s">
        <v>96</v>
      </c>
      <c r="R1" t="s">
        <v>97</v>
      </c>
      <c r="S1" t="s">
        <v>98</v>
      </c>
      <c r="T1" t="s">
        <v>99</v>
      </c>
      <c r="U1" t="s">
        <v>100</v>
      </c>
      <c r="V1" t="s">
        <v>101</v>
      </c>
      <c r="W1" t="s">
        <v>102</v>
      </c>
      <c r="X1" t="s">
        <v>103</v>
      </c>
      <c r="Y1" t="s">
        <v>104</v>
      </c>
      <c r="Z1" t="s">
        <v>105</v>
      </c>
      <c r="AA1" t="s">
        <v>106</v>
      </c>
      <c r="AB1" t="s">
        <v>107</v>
      </c>
      <c r="AC1" t="s">
        <v>108</v>
      </c>
      <c r="AD1" t="s">
        <v>109</v>
      </c>
      <c r="AE1" t="s">
        <v>110</v>
      </c>
      <c r="AF1" t="s">
        <v>111</v>
      </c>
      <c r="AG1" t="s">
        <v>112</v>
      </c>
      <c r="AH1" t="s">
        <v>113</v>
      </c>
      <c r="AI1" t="s">
        <v>114</v>
      </c>
      <c r="AJ1" t="s">
        <v>115</v>
      </c>
      <c r="AK1" t="s">
        <v>116</v>
      </c>
      <c r="AL1" t="s">
        <v>117</v>
      </c>
      <c r="AM1" t="s">
        <v>118</v>
      </c>
      <c r="AN1" t="s">
        <v>119</v>
      </c>
      <c r="AO1" t="s">
        <v>120</v>
      </c>
      <c r="AP1" t="s">
        <v>121</v>
      </c>
      <c r="AQ1" t="s">
        <v>122</v>
      </c>
      <c r="AR1" t="s">
        <v>123</v>
      </c>
      <c r="AS1" t="s">
        <v>124</v>
      </c>
      <c r="AT1" t="s">
        <v>125</v>
      </c>
      <c r="AU1" t="s">
        <v>126</v>
      </c>
    </row>
    <row r="2" spans="1:47" x14ac:dyDescent="0.2">
      <c r="A2" t="s">
        <v>62</v>
      </c>
      <c r="B2">
        <v>0</v>
      </c>
      <c r="C2">
        <v>2006</v>
      </c>
      <c r="D2">
        <v>0</v>
      </c>
      <c r="E2">
        <v>8141.33</v>
      </c>
      <c r="G2">
        <f t="shared" ref="G2:G65" si="0">(E2*1000000)/(Z2*1000)</f>
        <v>16038.869188337274</v>
      </c>
      <c r="H2" s="1">
        <v>240</v>
      </c>
      <c r="J2">
        <v>44.3</v>
      </c>
      <c r="L2">
        <v>29.1</v>
      </c>
      <c r="N2">
        <v>229.1</v>
      </c>
      <c r="P2">
        <v>28.2</v>
      </c>
      <c r="R2">
        <v>4.8</v>
      </c>
      <c r="V2">
        <v>6862.45</v>
      </c>
      <c r="X2">
        <v>2915.49</v>
      </c>
      <c r="Z2">
        <v>507.6</v>
      </c>
      <c r="AB2">
        <v>498.9</v>
      </c>
      <c r="AD2">
        <v>8.8000000000000007</v>
      </c>
      <c r="AE2">
        <f>100*AD2/Z2</f>
        <v>1.7336485421591805</v>
      </c>
    </row>
    <row r="3" spans="1:47" x14ac:dyDescent="0.2">
      <c r="A3" t="s">
        <v>62</v>
      </c>
      <c r="B3">
        <v>0</v>
      </c>
      <c r="C3">
        <v>2007</v>
      </c>
      <c r="D3">
        <v>0</v>
      </c>
      <c r="E3">
        <v>8906.26</v>
      </c>
      <c r="F3">
        <f t="shared" ref="F3:F4" si="1">100*(E3-E2)/E2</f>
        <v>9.3956392874382963</v>
      </c>
      <c r="G3">
        <f t="shared" si="0"/>
        <v>17490.691280439907</v>
      </c>
      <c r="H3" s="1">
        <v>249.91</v>
      </c>
      <c r="I3">
        <f t="shared" ref="I3:I4" si="2">100*(H3-H2)/H2</f>
        <v>4.1291666666666655</v>
      </c>
      <c r="J3">
        <v>43.5</v>
      </c>
      <c r="K3">
        <f t="shared" ref="K3:K4" si="3">100*(J3-J2)/J2</f>
        <v>-1.8058690744920931</v>
      </c>
      <c r="L3">
        <v>25.8</v>
      </c>
      <c r="M3">
        <f t="shared" ref="M3:M4" si="4">100*(L3-L2)/L2</f>
        <v>-11.340206185567011</v>
      </c>
      <c r="N3">
        <v>230.1</v>
      </c>
      <c r="O3">
        <f t="shared" ref="O3:O4" si="5">100*(N3-N2)/N2</f>
        <v>0.43649061545176782</v>
      </c>
      <c r="P3">
        <v>24.5</v>
      </c>
      <c r="Q3">
        <f>100*(P3-P2)/P2</f>
        <v>-13.120567375886523</v>
      </c>
      <c r="R3">
        <v>6.4</v>
      </c>
      <c r="S3">
        <f t="shared" ref="S3:S4" si="6">100*(R3-R2)/R2</f>
        <v>33.33333333333335</v>
      </c>
      <c r="V3">
        <v>6860.83</v>
      </c>
      <c r="W3">
        <f t="shared" ref="W3:AA4" si="7">100*(V3-V2)/V2</f>
        <v>-2.3606729375075824E-2</v>
      </c>
      <c r="X3">
        <v>3216.67</v>
      </c>
      <c r="Y3">
        <f t="shared" si="7"/>
        <v>10.33033898246951</v>
      </c>
      <c r="Z3">
        <v>509.2</v>
      </c>
      <c r="AA3">
        <f t="shared" si="7"/>
        <v>0.31520882584711701</v>
      </c>
      <c r="AB3">
        <v>498</v>
      </c>
      <c r="AC3">
        <f t="shared" ref="AC3:AC4" si="8">100*(AB3-AB2)/AB2</f>
        <v>-0.18039687312086136</v>
      </c>
      <c r="AD3">
        <v>11</v>
      </c>
      <c r="AE3">
        <f t="shared" ref="AE3:AE66" si="9">100*AD3/Z3</f>
        <v>2.1602513747054202</v>
      </c>
      <c r="AF3">
        <f>100*(AD3-AD2)/AD2</f>
        <v>24.999999999999993</v>
      </c>
    </row>
    <row r="4" spans="1:47" x14ac:dyDescent="0.2">
      <c r="A4" t="s">
        <v>62</v>
      </c>
      <c r="B4">
        <v>0</v>
      </c>
      <c r="C4">
        <v>2008</v>
      </c>
      <c r="D4">
        <v>0</v>
      </c>
      <c r="E4" s="5">
        <v>9450.34</v>
      </c>
      <c r="F4">
        <f t="shared" si="1"/>
        <v>6.1089615618677193</v>
      </c>
      <c r="G4">
        <f t="shared" si="0"/>
        <v>18522.814582516661</v>
      </c>
      <c r="H4" s="5">
        <v>243.25</v>
      </c>
      <c r="I4">
        <f t="shared" si="2"/>
        <v>-2.6649593853787352</v>
      </c>
      <c r="J4" s="10">
        <v>43.7</v>
      </c>
      <c r="K4">
        <f t="shared" si="3"/>
        <v>0.45977011494253528</v>
      </c>
      <c r="L4" s="10">
        <v>22.8</v>
      </c>
      <c r="M4">
        <f t="shared" si="4"/>
        <v>-11.627906976744185</v>
      </c>
      <c r="N4" s="10">
        <v>225.9</v>
      </c>
      <c r="O4">
        <f t="shared" si="5"/>
        <v>-1.8252933507170745</v>
      </c>
      <c r="P4">
        <v>21.9</v>
      </c>
      <c r="Q4">
        <f>100*(P4-P3)/P3</f>
        <v>-10.612244897959188</v>
      </c>
      <c r="R4">
        <v>8.8000000000000007</v>
      </c>
      <c r="S4">
        <f t="shared" si="6"/>
        <v>37.5</v>
      </c>
      <c r="V4">
        <v>7168.81</v>
      </c>
      <c r="W4">
        <f t="shared" si="7"/>
        <v>4.4889612481288781</v>
      </c>
      <c r="X4">
        <v>3508.1</v>
      </c>
      <c r="Y4">
        <f t="shared" si="7"/>
        <v>9.0599906114086881</v>
      </c>
      <c r="Z4">
        <v>510.2</v>
      </c>
      <c r="AA4">
        <f t="shared" si="7"/>
        <v>0.19638648860958366</v>
      </c>
      <c r="AB4">
        <v>495.3</v>
      </c>
      <c r="AC4">
        <f t="shared" si="8"/>
        <v>-0.54216867469879293</v>
      </c>
      <c r="AD4">
        <v>14.5</v>
      </c>
      <c r="AE4">
        <f t="shared" si="9"/>
        <v>2.8420227361818897</v>
      </c>
      <c r="AF4">
        <f>100*(AD4-AD3)/AD3</f>
        <v>31.818181818181817</v>
      </c>
      <c r="AI4" s="11"/>
    </row>
    <row r="5" spans="1:47" x14ac:dyDescent="0.2">
      <c r="A5" t="s">
        <v>62</v>
      </c>
      <c r="B5">
        <v>0</v>
      </c>
      <c r="C5">
        <v>2009</v>
      </c>
      <c r="D5">
        <v>1</v>
      </c>
      <c r="E5" s="5">
        <v>9306.01</v>
      </c>
      <c r="F5">
        <f>100*(E5-E4)/E4</f>
        <v>-1.5272466387452719</v>
      </c>
      <c r="G5">
        <f t="shared" si="0"/>
        <v>18247.078431372549</v>
      </c>
      <c r="H5" s="5">
        <v>239.76</v>
      </c>
      <c r="I5">
        <f>100*(H5-H4)/H4</f>
        <v>-1.4347379239465607</v>
      </c>
      <c r="J5" s="10">
        <v>44.4</v>
      </c>
      <c r="K5">
        <f>100*(J5-J4)/J4</f>
        <v>1.6018306636155508</v>
      </c>
      <c r="L5" s="10">
        <v>29.1</v>
      </c>
      <c r="M5">
        <f>100*(L5-L4)/L4</f>
        <v>27.631578947368425</v>
      </c>
      <c r="N5" s="10">
        <v>223.6</v>
      </c>
      <c r="O5">
        <f>100*(N5-N4)/N4</f>
        <v>-1.018149623727318</v>
      </c>
      <c r="P5">
        <v>27.5</v>
      </c>
      <c r="Q5">
        <f>100*(P5-P4)/P4</f>
        <v>25.57077625570777</v>
      </c>
      <c r="R5">
        <v>8.4</v>
      </c>
      <c r="S5">
        <f>100*(R5-R4)/R4</f>
        <v>-4.5454545454545494</v>
      </c>
      <c r="T5">
        <v>1.6</v>
      </c>
      <c r="V5">
        <v>7385.35</v>
      </c>
      <c r="W5">
        <f>100*(V5-V4)/V4</f>
        <v>3.0205850064376087</v>
      </c>
      <c r="X5">
        <v>3668.11</v>
      </c>
      <c r="Y5">
        <f>100*(X5-X4)/X4</f>
        <v>4.5611584618454497</v>
      </c>
      <c r="Z5">
        <v>510</v>
      </c>
      <c r="AA5">
        <f>100*(Z5-Z4)/Z4</f>
        <v>-3.9200313602506594E-2</v>
      </c>
      <c r="AB5">
        <v>494.1</v>
      </c>
      <c r="AC5">
        <f>100*(AB5-AB4)/AB4</f>
        <v>-0.24227740763173605</v>
      </c>
      <c r="AD5">
        <v>15.5</v>
      </c>
      <c r="AE5">
        <f t="shared" si="9"/>
        <v>3.0392156862745097</v>
      </c>
      <c r="AF5">
        <f>100*(AD5-AD4)/AD4</f>
        <v>6.8965517241379306</v>
      </c>
      <c r="AG5">
        <v>671085</v>
      </c>
      <c r="AH5">
        <v>68.14</v>
      </c>
      <c r="AI5" s="11">
        <f>(AH5/100)*AG5</f>
        <v>457277.31900000002</v>
      </c>
      <c r="AJ5">
        <v>0.21</v>
      </c>
      <c r="AK5">
        <v>944</v>
      </c>
      <c r="AM5">
        <v>36.39</v>
      </c>
      <c r="AN5">
        <v>161455</v>
      </c>
      <c r="AP5">
        <v>47.54</v>
      </c>
      <c r="AQ5">
        <v>210891</v>
      </c>
      <c r="AS5">
        <v>3.55</v>
      </c>
      <c r="AT5">
        <v>15750</v>
      </c>
    </row>
    <row r="6" spans="1:47" x14ac:dyDescent="0.2">
      <c r="A6" t="s">
        <v>62</v>
      </c>
      <c r="B6">
        <v>0</v>
      </c>
      <c r="C6">
        <v>2010</v>
      </c>
      <c r="D6">
        <v>0</v>
      </c>
      <c r="E6" s="5">
        <v>9197.6299999999992</v>
      </c>
      <c r="F6">
        <f>100*(E6-E5)/E5</f>
        <v>-1.1646237216594546</v>
      </c>
      <c r="G6">
        <f t="shared" si="0"/>
        <v>18062.902592301649</v>
      </c>
      <c r="H6" s="5">
        <v>235.18</v>
      </c>
      <c r="I6">
        <f>100*(H6-H5)/H5</f>
        <v>-1.9102435769102371</v>
      </c>
      <c r="J6" s="10">
        <v>45.3</v>
      </c>
      <c r="K6">
        <f t="shared" ref="K6:K22" si="10">100*(J6-J5)/J5</f>
        <v>2.0270270270270241</v>
      </c>
      <c r="L6" s="10">
        <v>38.299999999999997</v>
      </c>
      <c r="M6">
        <f t="shared" ref="M6:M8" si="11">100*(L6-L5)/L5</f>
        <v>31.615120274914073</v>
      </c>
      <c r="N6" s="10">
        <v>217.2</v>
      </c>
      <c r="O6">
        <f t="shared" ref="O6:O8" si="12">100*(N6-N5)/N5</f>
        <v>-2.8622540250447255</v>
      </c>
      <c r="P6">
        <v>35.799999999999997</v>
      </c>
      <c r="Q6">
        <f t="shared" ref="Q6:Q8" si="13">100*(P6-P5)/P5</f>
        <v>30.181818181818173</v>
      </c>
      <c r="R6">
        <v>8.3000000000000007</v>
      </c>
      <c r="S6">
        <f t="shared" ref="S6:S8" si="14">100*(R6-R5)/R5</f>
        <v>-1.1904761904761862</v>
      </c>
      <c r="T6">
        <v>2.5</v>
      </c>
      <c r="U6">
        <f t="shared" ref="U6:U8" si="15">100*(T6-T5)/T5</f>
        <v>56.249999999999986</v>
      </c>
      <c r="V6">
        <v>6929.76</v>
      </c>
      <c r="W6">
        <f t="shared" ref="W6:AA8" si="16">100*(V6-V5)/V5</f>
        <v>-6.1688342461765542</v>
      </c>
      <c r="X6">
        <v>3624.22</v>
      </c>
      <c r="Y6">
        <f t="shared" si="16"/>
        <v>-1.1965290026744106</v>
      </c>
      <c r="Z6">
        <v>509.2</v>
      </c>
      <c r="AA6">
        <f t="shared" si="16"/>
        <v>-0.15686274509804143</v>
      </c>
      <c r="AB6">
        <v>494.8</v>
      </c>
      <c r="AC6">
        <f t="shared" ref="AC6:AC8" si="17">100*(AB6-AB5)/AB5</f>
        <v>0.14167172637117761</v>
      </c>
      <c r="AD6">
        <v>14.4</v>
      </c>
      <c r="AE6">
        <f t="shared" si="9"/>
        <v>2.8279654359780046</v>
      </c>
      <c r="AF6">
        <f t="shared" ref="AF6:AF8" si="18">100*(AD6-AD5)/AD5</f>
        <v>-7.0967741935483852</v>
      </c>
      <c r="AI6" s="11"/>
    </row>
    <row r="7" spans="1:47" x14ac:dyDescent="0.2">
      <c r="A7" t="s">
        <v>62</v>
      </c>
      <c r="B7">
        <v>0</v>
      </c>
      <c r="C7">
        <v>2011</v>
      </c>
      <c r="D7">
        <v>0</v>
      </c>
      <c r="E7" s="5">
        <v>8149.88</v>
      </c>
      <c r="F7">
        <f>100*(E7-E6)/E6</f>
        <v>-11.391521511519807</v>
      </c>
      <c r="G7">
        <f t="shared" si="0"/>
        <v>15858.883051177272</v>
      </c>
      <c r="H7" s="5">
        <v>218.04</v>
      </c>
      <c r="I7">
        <f>100*(H7-H6)/H6</f>
        <v>-7.2880346968279675</v>
      </c>
      <c r="J7" s="10">
        <v>45</v>
      </c>
      <c r="K7">
        <f t="shared" si="10"/>
        <v>-0.6622516556291328</v>
      </c>
      <c r="L7" s="10">
        <v>52.1</v>
      </c>
      <c r="M7">
        <f t="shared" si="11"/>
        <v>36.031331592689313</v>
      </c>
      <c r="N7" s="10">
        <v>201.2</v>
      </c>
      <c r="O7">
        <f t="shared" si="12"/>
        <v>-7.3664825046040523</v>
      </c>
      <c r="P7">
        <v>49.3</v>
      </c>
      <c r="Q7">
        <f t="shared" si="13"/>
        <v>37.709497206703915</v>
      </c>
      <c r="R7">
        <v>5.0999999999999996</v>
      </c>
      <c r="S7">
        <f t="shared" si="14"/>
        <v>-38.55421686746989</v>
      </c>
      <c r="T7">
        <v>2.8</v>
      </c>
      <c r="U7">
        <f t="shared" si="15"/>
        <v>11.999999999999993</v>
      </c>
      <c r="V7">
        <v>6116.58</v>
      </c>
      <c r="W7">
        <f t="shared" si="16"/>
        <v>-11.734605527464158</v>
      </c>
      <c r="X7">
        <v>3170.55</v>
      </c>
      <c r="Y7">
        <f t="shared" si="16"/>
        <v>-12.517727952497356</v>
      </c>
      <c r="Z7">
        <v>513.9</v>
      </c>
      <c r="AA7">
        <f t="shared" si="16"/>
        <v>0.92301649646504103</v>
      </c>
      <c r="AB7">
        <v>501.7</v>
      </c>
      <c r="AC7">
        <f t="shared" si="17"/>
        <v>1.394502829426026</v>
      </c>
      <c r="AD7">
        <v>12.2</v>
      </c>
      <c r="AE7">
        <f t="shared" si="9"/>
        <v>2.3740027242654214</v>
      </c>
      <c r="AF7">
        <f t="shared" si="18"/>
        <v>-15.277777777777786</v>
      </c>
      <c r="AI7" s="11"/>
    </row>
    <row r="8" spans="1:47" x14ac:dyDescent="0.2">
      <c r="A8" t="s">
        <v>62</v>
      </c>
      <c r="B8">
        <v>0</v>
      </c>
      <c r="C8">
        <v>2012</v>
      </c>
      <c r="D8">
        <v>1</v>
      </c>
      <c r="E8" s="5">
        <v>7579.47</v>
      </c>
      <c r="F8">
        <f>100*(E8-E7)/E7</f>
        <v>-6.998998758263923</v>
      </c>
      <c r="G8">
        <f t="shared" si="0"/>
        <v>14550.719907851795</v>
      </c>
      <c r="H8" s="5">
        <v>214.4</v>
      </c>
      <c r="I8">
        <f>100*(H8-H7)/H7</f>
        <v>-1.6694184553292912</v>
      </c>
      <c r="J8" s="10">
        <v>43.7</v>
      </c>
      <c r="K8">
        <f t="shared" si="10"/>
        <v>-2.8888888888888826</v>
      </c>
      <c r="L8" s="10">
        <v>58.6</v>
      </c>
      <c r="M8">
        <f t="shared" si="11"/>
        <v>12.476007677543185</v>
      </c>
      <c r="N8" s="10">
        <v>194.1</v>
      </c>
      <c r="O8">
        <f t="shared" si="12"/>
        <v>-3.528827037773357</v>
      </c>
      <c r="P8">
        <v>54.7</v>
      </c>
      <c r="Q8">
        <f t="shared" si="13"/>
        <v>10.953346855983785</v>
      </c>
      <c r="R8">
        <v>3.9</v>
      </c>
      <c r="S8">
        <f t="shared" si="14"/>
        <v>-23.529411764705877</v>
      </c>
      <c r="T8">
        <v>4</v>
      </c>
      <c r="U8">
        <f t="shared" si="15"/>
        <v>42.857142857142868</v>
      </c>
      <c r="V8">
        <v>5748.6</v>
      </c>
      <c r="W8">
        <f t="shared" si="16"/>
        <v>-6.0161070402087367</v>
      </c>
      <c r="X8">
        <v>2868.63</v>
      </c>
      <c r="Y8">
        <f t="shared" si="16"/>
        <v>-9.5226380281023815</v>
      </c>
      <c r="Z8">
        <v>520.9</v>
      </c>
      <c r="AA8">
        <f t="shared" si="16"/>
        <v>1.3621327106440941</v>
      </c>
      <c r="AB8">
        <v>508.4</v>
      </c>
      <c r="AC8">
        <f t="shared" si="17"/>
        <v>1.3354594379111</v>
      </c>
      <c r="AD8">
        <v>12.5</v>
      </c>
      <c r="AE8">
        <f t="shared" si="9"/>
        <v>2.3996928393165677</v>
      </c>
      <c r="AF8">
        <f t="shared" si="18"/>
        <v>2.4590163934426288</v>
      </c>
      <c r="AG8">
        <v>671005</v>
      </c>
      <c r="AH8">
        <v>59.57</v>
      </c>
      <c r="AI8" s="11">
        <f>(AH8/100)*AG8</f>
        <v>399717.67849999998</v>
      </c>
      <c r="AJ8">
        <v>5.39</v>
      </c>
      <c r="AK8">
        <v>20804</v>
      </c>
      <c r="AL8">
        <f>100*(AK8-AK5)/AK5</f>
        <v>2103.8135593220341</v>
      </c>
      <c r="AM8">
        <v>24.09</v>
      </c>
      <c r="AN8">
        <v>93017</v>
      </c>
      <c r="AO8">
        <f>100*(AN8-AN5)/AN5</f>
        <v>-42.388281564522622</v>
      </c>
      <c r="AP8">
        <v>18.36</v>
      </c>
      <c r="AQ8">
        <v>70869</v>
      </c>
      <c r="AR8">
        <f>100*(AQ8-AQ5)/AQ5</f>
        <v>-66.39543650511402</v>
      </c>
      <c r="AS8">
        <v>12.58</v>
      </c>
      <c r="AT8">
        <v>48554</v>
      </c>
      <c r="AU8">
        <f>100*(AT8-AT5)/AT5</f>
        <v>208.27936507936508</v>
      </c>
    </row>
    <row r="9" spans="1:47" x14ac:dyDescent="0.2">
      <c r="A9" t="s">
        <v>63</v>
      </c>
      <c r="B9">
        <v>1</v>
      </c>
      <c r="C9">
        <v>2006</v>
      </c>
      <c r="D9">
        <v>0</v>
      </c>
      <c r="E9" s="5">
        <v>29549.75</v>
      </c>
      <c r="G9">
        <f t="shared" si="0"/>
        <v>18316.339180561583</v>
      </c>
      <c r="H9" s="5">
        <v>783.7</v>
      </c>
      <c r="J9" s="10">
        <v>43.3</v>
      </c>
      <c r="L9" s="10">
        <v>79.3</v>
      </c>
      <c r="N9" s="10">
        <v>720</v>
      </c>
      <c r="P9">
        <v>75.3</v>
      </c>
      <c r="R9">
        <v>37.9</v>
      </c>
      <c r="T9">
        <v>4</v>
      </c>
      <c r="V9">
        <v>21002.560000000001</v>
      </c>
      <c r="X9">
        <v>10190.41</v>
      </c>
      <c r="Z9">
        <v>1613.3</v>
      </c>
      <c r="AB9">
        <v>1551.7</v>
      </c>
      <c r="AD9">
        <v>60.9</v>
      </c>
      <c r="AE9">
        <f t="shared" si="9"/>
        <v>3.7748713816401165</v>
      </c>
      <c r="AI9" s="11"/>
    </row>
    <row r="10" spans="1:47" x14ac:dyDescent="0.2">
      <c r="A10" t="s">
        <v>63</v>
      </c>
      <c r="B10">
        <v>1</v>
      </c>
      <c r="C10">
        <v>2007</v>
      </c>
      <c r="D10">
        <v>0</v>
      </c>
      <c r="E10" s="5">
        <v>31951.55</v>
      </c>
      <c r="F10">
        <f t="shared" ref="F10:F11" si="19">100*(E10-E9)/E9</f>
        <v>8.1279875464259401</v>
      </c>
      <c r="G10">
        <f t="shared" si="0"/>
        <v>19702.503545661959</v>
      </c>
      <c r="H10" s="5">
        <v>798.26</v>
      </c>
      <c r="I10">
        <f t="shared" ref="I10:I11" si="20">100*(H10-H9)/H9</f>
        <v>1.8578537705754683</v>
      </c>
      <c r="J10" s="10">
        <v>42.9</v>
      </c>
      <c r="K10">
        <f t="shared" ref="K10:K11" si="21">100*(J10-J9)/J9</f>
        <v>-0.92378752886835702</v>
      </c>
      <c r="L10" s="10">
        <v>75.900000000000006</v>
      </c>
      <c r="M10">
        <f t="shared" ref="M10:M11" si="22">100*(L10-L9)/L9</f>
        <v>-4.2875157629255884</v>
      </c>
      <c r="N10" s="10">
        <v>717.6</v>
      </c>
      <c r="O10">
        <f t="shared" ref="O10:O11" si="23">100*(N10-N9)/N9</f>
        <v>-0.33333333333333015</v>
      </c>
      <c r="P10">
        <v>72.8</v>
      </c>
      <c r="Q10">
        <f t="shared" ref="Q10:Q11" si="24">100*(P10-P9)/P9</f>
        <v>-3.3200531208499338</v>
      </c>
      <c r="R10">
        <v>41.4</v>
      </c>
      <c r="S10">
        <f t="shared" ref="S10:S11" si="25">100*(R10-R9)/R9</f>
        <v>9.2348284960422173</v>
      </c>
      <c r="T10">
        <v>3.1</v>
      </c>
      <c r="U10">
        <f t="shared" ref="U10:U11" si="26">100*(T10-T9)/T9</f>
        <v>-22.499999999999996</v>
      </c>
      <c r="V10">
        <v>22974.79</v>
      </c>
      <c r="W10">
        <f t="shared" ref="W10:W11" si="27">100*(V10-V9)/V9</f>
        <v>9.390426690841494</v>
      </c>
      <c r="X10">
        <v>11147.58</v>
      </c>
      <c r="Y10">
        <f t="shared" ref="Y10:Y11" si="28">100*(X10-X9)/X9</f>
        <v>9.392850729264083</v>
      </c>
      <c r="Z10">
        <v>1621.7</v>
      </c>
      <c r="AA10">
        <f>100*(Z10-Z9)/Z9</f>
        <v>0.52067191470898722</v>
      </c>
      <c r="AB10">
        <v>1557.7</v>
      </c>
      <c r="AC10">
        <f t="shared" ref="AC10:AC11" si="29">100*(AB10-AB9)/AB9</f>
        <v>0.3866726815750467</v>
      </c>
      <c r="AD10">
        <v>63.8</v>
      </c>
      <c r="AE10">
        <f t="shared" si="9"/>
        <v>3.9341431830794842</v>
      </c>
      <c r="AF10">
        <f t="shared" ref="AF10:AF11" si="30">100*(AD10-AD9)/AD9</f>
        <v>4.7619047619047601</v>
      </c>
      <c r="AI10" s="11"/>
    </row>
    <row r="11" spans="1:47" x14ac:dyDescent="0.2">
      <c r="A11" t="s">
        <v>63</v>
      </c>
      <c r="B11">
        <v>1</v>
      </c>
      <c r="C11">
        <v>2008</v>
      </c>
      <c r="D11">
        <v>0</v>
      </c>
      <c r="E11" s="5">
        <v>33304.449999999997</v>
      </c>
      <c r="F11">
        <f t="shared" si="19"/>
        <v>4.2342233788345096</v>
      </c>
      <c r="G11">
        <f t="shared" si="0"/>
        <v>20468.594431811194</v>
      </c>
      <c r="H11" s="5">
        <v>802.48</v>
      </c>
      <c r="I11">
        <f t="shared" si="20"/>
        <v>0.52864981334402672</v>
      </c>
      <c r="J11" s="2">
        <v>42.2</v>
      </c>
      <c r="K11">
        <f t="shared" si="21"/>
        <v>-1.6317016317016217</v>
      </c>
      <c r="L11" s="2">
        <v>103.3</v>
      </c>
      <c r="M11">
        <f t="shared" si="22"/>
        <v>36.10013175230565</v>
      </c>
      <c r="N11" s="2">
        <v>715</v>
      </c>
      <c r="O11">
        <f t="shared" si="23"/>
        <v>-0.36231884057971331</v>
      </c>
      <c r="P11">
        <v>65.8</v>
      </c>
      <c r="Q11">
        <f t="shared" si="24"/>
        <v>-9.615384615384615</v>
      </c>
      <c r="R11">
        <v>45.5</v>
      </c>
      <c r="S11">
        <f t="shared" si="25"/>
        <v>9.9033816425120804</v>
      </c>
      <c r="T11">
        <v>4.3</v>
      </c>
      <c r="U11">
        <f t="shared" si="26"/>
        <v>38.709677419354826</v>
      </c>
      <c r="V11">
        <v>24410.05</v>
      </c>
      <c r="W11">
        <f t="shared" si="27"/>
        <v>6.2471082434268093</v>
      </c>
      <c r="X11">
        <v>11856.3</v>
      </c>
      <c r="Y11">
        <f t="shared" si="28"/>
        <v>6.3576130424719937</v>
      </c>
      <c r="Z11">
        <v>1627.1</v>
      </c>
      <c r="AA11">
        <f>100*(Z11-Z10)/Z10</f>
        <v>0.33298390577787901</v>
      </c>
      <c r="AB11">
        <v>1555.3</v>
      </c>
      <c r="AC11">
        <f t="shared" si="29"/>
        <v>-0.15407331321821216</v>
      </c>
      <c r="AD11">
        <v>71.599999999999994</v>
      </c>
      <c r="AE11">
        <f t="shared" si="9"/>
        <v>4.4004670886853905</v>
      </c>
      <c r="AF11">
        <f t="shared" si="30"/>
        <v>12.225705329153602</v>
      </c>
      <c r="AI11" s="11"/>
    </row>
    <row r="12" spans="1:47" x14ac:dyDescent="0.2">
      <c r="A12" t="s">
        <v>63</v>
      </c>
      <c r="B12">
        <v>1</v>
      </c>
      <c r="C12">
        <v>2009</v>
      </c>
      <c r="D12">
        <v>1</v>
      </c>
      <c r="E12" s="5">
        <v>32439.07</v>
      </c>
      <c r="F12">
        <f>100*(E12-E11)/E11</f>
        <v>-2.5983915062401493</v>
      </c>
      <c r="G12">
        <f t="shared" si="0"/>
        <v>19929.391165448178</v>
      </c>
      <c r="H12" s="5">
        <v>782.86</v>
      </c>
      <c r="I12">
        <f>100*(H12-H11)/H11</f>
        <v>-2.4449207456883664</v>
      </c>
      <c r="J12" s="2">
        <v>42.5</v>
      </c>
      <c r="K12">
        <f>100*(J12-J11)/J11</f>
        <v>0.71090047393364253</v>
      </c>
      <c r="L12" s="2">
        <v>114.4</v>
      </c>
      <c r="M12">
        <f>100*(L12-L11)/L11</f>
        <v>10.74540174249759</v>
      </c>
      <c r="N12" s="2">
        <v>694.4</v>
      </c>
      <c r="O12">
        <f>100*(N12-N11)/N11</f>
        <v>-2.8811188811188844</v>
      </c>
      <c r="P12">
        <v>74.900000000000006</v>
      </c>
      <c r="Q12">
        <f>100*(P12-P11)/P11</f>
        <v>13.829787234042568</v>
      </c>
      <c r="R12">
        <v>46.5</v>
      </c>
      <c r="S12">
        <f>100*(R12-R11)/R11</f>
        <v>2.197802197802198</v>
      </c>
      <c r="T12">
        <v>8.1999999999999993</v>
      </c>
      <c r="U12">
        <f>100*(T12-T11)/T11</f>
        <v>90.697674418604635</v>
      </c>
      <c r="V12">
        <v>24930.11</v>
      </c>
      <c r="W12">
        <f>100*(V12-V11)/V11</f>
        <v>2.1305159145515939</v>
      </c>
      <c r="X12">
        <v>12046.8</v>
      </c>
      <c r="Y12">
        <f>100*(X12-X11)/X11</f>
        <v>1.6067407201234787</v>
      </c>
      <c r="Z12">
        <v>1627.7</v>
      </c>
      <c r="AA12">
        <f>100*(Z12-Z11)/Z11</f>
        <v>3.6875422530891551E-2</v>
      </c>
      <c r="AB12">
        <v>1548.3</v>
      </c>
      <c r="AC12">
        <f>100*(AB12-AB11)/AB11</f>
        <v>-0.45007394071883239</v>
      </c>
      <c r="AD12">
        <v>79</v>
      </c>
      <c r="AE12">
        <f t="shared" si="9"/>
        <v>4.8534742274374887</v>
      </c>
      <c r="AF12">
        <f>100*(AD12-AD11)/AD11</f>
        <v>10.335195530726265</v>
      </c>
      <c r="AG12">
        <v>1653006</v>
      </c>
      <c r="AH12">
        <v>75.27</v>
      </c>
      <c r="AI12" s="11">
        <f>(AH12/100)*AG12</f>
        <v>1244217.6161999998</v>
      </c>
      <c r="AJ12">
        <v>0.3</v>
      </c>
      <c r="AK12">
        <v>3639</v>
      </c>
      <c r="AM12">
        <v>37.6</v>
      </c>
      <c r="AN12">
        <v>453883</v>
      </c>
      <c r="AP12">
        <v>39.83</v>
      </c>
      <c r="AQ12">
        <v>480854</v>
      </c>
      <c r="AS12">
        <v>3.97</v>
      </c>
      <c r="AT12">
        <v>47871</v>
      </c>
    </row>
    <row r="13" spans="1:47" x14ac:dyDescent="0.2">
      <c r="A13" t="s">
        <v>63</v>
      </c>
      <c r="B13">
        <v>1</v>
      </c>
      <c r="C13">
        <v>2010</v>
      </c>
      <c r="D13">
        <v>0</v>
      </c>
      <c r="E13" s="5">
        <v>30347.86</v>
      </c>
      <c r="F13">
        <f>100*(E13-E12)/E12</f>
        <v>-6.4465781540592841</v>
      </c>
      <c r="G13">
        <f t="shared" si="0"/>
        <v>18699.772013063037</v>
      </c>
      <c r="H13" s="5">
        <v>763.04</v>
      </c>
      <c r="I13">
        <f>100*(H13-H12)/H12</f>
        <v>-2.5317425848810835</v>
      </c>
      <c r="J13" s="2">
        <v>42.4</v>
      </c>
      <c r="K13">
        <f t="shared" si="10"/>
        <v>-0.23529411764706218</v>
      </c>
      <c r="L13" s="2">
        <v>144.69999999999999</v>
      </c>
      <c r="M13">
        <f t="shared" ref="M13:M15" si="31">100*(L13-L12)/L12</f>
        <v>26.486013986013969</v>
      </c>
      <c r="N13" s="2">
        <v>677.2</v>
      </c>
      <c r="O13">
        <f t="shared" ref="O13:O15" si="32">100*(N13-N12)/N12</f>
        <v>-2.4769585253456126</v>
      </c>
      <c r="P13">
        <v>103.6</v>
      </c>
      <c r="Q13">
        <f t="shared" ref="Q13:Q15" si="33">100*(P13-P12)/P12</f>
        <v>38.317757009345776</v>
      </c>
      <c r="R13">
        <v>37.5</v>
      </c>
      <c r="S13">
        <f t="shared" ref="S13:S15" si="34">100*(R13-R12)/R12</f>
        <v>-19.35483870967742</v>
      </c>
      <c r="T13">
        <v>9.5</v>
      </c>
      <c r="U13">
        <f t="shared" ref="U13:U15" si="35">100*(T13-T12)/T12</f>
        <v>15.853658536585375</v>
      </c>
      <c r="V13">
        <v>23575.97</v>
      </c>
      <c r="W13">
        <f t="shared" ref="W13:W15" si="36">100*(V13-V12)/V12</f>
        <v>-5.4317449862836522</v>
      </c>
      <c r="X13">
        <v>11516.17</v>
      </c>
      <c r="Y13">
        <f t="shared" ref="Y13:Y15" si="37">100*(X13-X12)/X12</f>
        <v>-4.4047381877344955</v>
      </c>
      <c r="Z13">
        <v>1622.9</v>
      </c>
      <c r="AA13">
        <f t="shared" ref="AA13:AA15" si="38">100*(Z13-Z12)/Z12</f>
        <v>-0.29489463660379395</v>
      </c>
      <c r="AB13">
        <v>1550.3</v>
      </c>
      <c r="AC13">
        <f t="shared" ref="AC13:AC15" si="39">100*(AB13-AB12)/AB12</f>
        <v>0.12917393270038108</v>
      </c>
      <c r="AD13">
        <v>72.3</v>
      </c>
      <c r="AE13">
        <f t="shared" si="9"/>
        <v>4.4549879844722406</v>
      </c>
      <c r="AF13">
        <f t="shared" ref="AF13:AF15" si="40">100*(AD13-AD12)/AD12</f>
        <v>-8.4810126582278507</v>
      </c>
      <c r="AI13" s="11"/>
    </row>
    <row r="14" spans="1:47" x14ac:dyDescent="0.2">
      <c r="A14" t="s">
        <v>63</v>
      </c>
      <c r="B14">
        <v>1</v>
      </c>
      <c r="C14">
        <v>2011</v>
      </c>
      <c r="D14">
        <v>0</v>
      </c>
      <c r="E14" s="5">
        <v>28091.55</v>
      </c>
      <c r="F14">
        <f>100*(E14-E13)/E13</f>
        <v>-7.4348240699673758</v>
      </c>
      <c r="G14">
        <f t="shared" si="0"/>
        <v>17375.858229727222</v>
      </c>
      <c r="H14" s="5">
        <v>697.23</v>
      </c>
      <c r="I14">
        <f>100*(H14-H13)/H13</f>
        <v>-8.624711679597393</v>
      </c>
      <c r="J14" s="2">
        <v>42</v>
      </c>
      <c r="K14">
        <f t="shared" si="10"/>
        <v>-0.94339622641509102</v>
      </c>
      <c r="L14" s="2">
        <v>198.9</v>
      </c>
      <c r="M14">
        <f t="shared" si="31"/>
        <v>37.456807187284049</v>
      </c>
      <c r="N14" s="2">
        <v>617.70000000000005</v>
      </c>
      <c r="O14">
        <f t="shared" si="32"/>
        <v>-8.7861783815711743</v>
      </c>
      <c r="P14">
        <v>147.6</v>
      </c>
      <c r="Q14">
        <f t="shared" si="33"/>
        <v>42.471042471042473</v>
      </c>
      <c r="R14">
        <v>32.5</v>
      </c>
      <c r="S14">
        <f t="shared" si="34"/>
        <v>-13.333333333333334</v>
      </c>
      <c r="T14">
        <v>12.4</v>
      </c>
      <c r="U14">
        <f t="shared" si="35"/>
        <v>30.526315789473689</v>
      </c>
      <c r="V14">
        <v>21050.97</v>
      </c>
      <c r="W14">
        <f t="shared" si="36"/>
        <v>-10.710057740996445</v>
      </c>
      <c r="X14">
        <v>10364.61</v>
      </c>
      <c r="Y14">
        <f t="shared" si="37"/>
        <v>-9.999505043777571</v>
      </c>
      <c r="Z14">
        <v>1616.7</v>
      </c>
      <c r="AA14">
        <f t="shared" si="38"/>
        <v>-0.38203216464354212</v>
      </c>
      <c r="AB14">
        <v>1547.1</v>
      </c>
      <c r="AC14">
        <f t="shared" si="39"/>
        <v>-0.20641166225892058</v>
      </c>
      <c r="AD14">
        <v>69.5</v>
      </c>
      <c r="AE14">
        <f t="shared" si="9"/>
        <v>4.2988804354549393</v>
      </c>
      <c r="AF14">
        <f t="shared" si="40"/>
        <v>-3.8727524204702588</v>
      </c>
      <c r="AI14" s="11"/>
    </row>
    <row r="15" spans="1:47" x14ac:dyDescent="0.2">
      <c r="A15" t="s">
        <v>63</v>
      </c>
      <c r="B15">
        <v>1</v>
      </c>
      <c r="C15">
        <v>2012</v>
      </c>
      <c r="D15">
        <v>1</v>
      </c>
      <c r="E15" s="5">
        <v>25807.040000000001</v>
      </c>
      <c r="F15">
        <f>100*(E15-E14)/E14</f>
        <v>-8.1323743260873762</v>
      </c>
      <c r="G15">
        <f t="shared" si="0"/>
        <v>16036.189647672902</v>
      </c>
      <c r="H15" s="5">
        <v>647.95000000000005</v>
      </c>
      <c r="I15">
        <f>100*(H15-H14)/H14</f>
        <v>-7.0679689628960274</v>
      </c>
      <c r="J15" s="2">
        <v>41.9</v>
      </c>
      <c r="K15">
        <f t="shared" si="10"/>
        <v>-0.23809523809524147</v>
      </c>
      <c r="L15" s="2">
        <v>272.2</v>
      </c>
      <c r="M15">
        <f t="shared" si="31"/>
        <v>36.852689793866254</v>
      </c>
      <c r="N15" s="2">
        <v>567.1</v>
      </c>
      <c r="O15">
        <f t="shared" si="32"/>
        <v>-8.1916788084830845</v>
      </c>
      <c r="P15">
        <v>192.2</v>
      </c>
      <c r="Q15">
        <f t="shared" si="33"/>
        <v>30.216802168021676</v>
      </c>
      <c r="R15">
        <v>23.3</v>
      </c>
      <c r="S15">
        <f t="shared" si="34"/>
        <v>-28.307692307692303</v>
      </c>
      <c r="T15">
        <v>17.2</v>
      </c>
      <c r="U15">
        <f t="shared" si="35"/>
        <v>38.709677419354826</v>
      </c>
      <c r="V15">
        <v>19906.060000000001</v>
      </c>
      <c r="W15">
        <f t="shared" si="36"/>
        <v>-5.4387517534821423</v>
      </c>
      <c r="X15">
        <v>9309.74</v>
      </c>
      <c r="Y15">
        <f t="shared" si="37"/>
        <v>-10.177614015385053</v>
      </c>
      <c r="Z15">
        <v>1609.3</v>
      </c>
      <c r="AA15">
        <f t="shared" si="38"/>
        <v>-0.45772252118513579</v>
      </c>
      <c r="AB15">
        <v>1546.8</v>
      </c>
      <c r="AC15">
        <f t="shared" si="39"/>
        <v>-1.9391118867555721E-2</v>
      </c>
      <c r="AD15">
        <v>62.6</v>
      </c>
      <c r="AE15">
        <f t="shared" si="9"/>
        <v>3.8898900142919284</v>
      </c>
      <c r="AF15">
        <f t="shared" si="40"/>
        <v>-9.9280575539568332</v>
      </c>
      <c r="AG15">
        <v>1661616</v>
      </c>
      <c r="AH15">
        <v>68.06</v>
      </c>
      <c r="AI15" s="11">
        <f>(AH15/100)*AG15</f>
        <v>1130895.8496000001</v>
      </c>
      <c r="AJ15">
        <v>7.22</v>
      </c>
      <c r="AK15">
        <v>79523</v>
      </c>
      <c r="AL15">
        <f>100*(AK15-AK12)/AK12</f>
        <v>2085.2981588348448</v>
      </c>
      <c r="AM15">
        <v>21.48</v>
      </c>
      <c r="AN15">
        <v>236586</v>
      </c>
      <c r="AO15">
        <f>100*(AN15-AN12)/AN12</f>
        <v>-47.875113189963052</v>
      </c>
      <c r="AP15">
        <v>13.56</v>
      </c>
      <c r="AQ15">
        <v>149341</v>
      </c>
      <c r="AR15">
        <f>100*(AQ15-AQ12)/AQ12</f>
        <v>-68.942548049927836</v>
      </c>
      <c r="AS15">
        <v>13.64</v>
      </c>
      <c r="AT15">
        <v>150188</v>
      </c>
      <c r="AU15">
        <f>100*(AT15-AT12)/AT12</f>
        <v>213.73482901965698</v>
      </c>
    </row>
    <row r="16" spans="1:47" x14ac:dyDescent="0.2">
      <c r="A16" t="s">
        <v>64</v>
      </c>
      <c r="B16">
        <v>2</v>
      </c>
      <c r="C16">
        <v>2006</v>
      </c>
      <c r="D16">
        <v>0</v>
      </c>
      <c r="E16" s="5">
        <v>4925.5600000000004</v>
      </c>
      <c r="G16">
        <f t="shared" si="0"/>
        <v>20194.997949979501</v>
      </c>
      <c r="H16" s="5">
        <v>105.25</v>
      </c>
      <c r="J16" s="2">
        <v>41.1</v>
      </c>
      <c r="L16" s="2">
        <v>16.899999999999999</v>
      </c>
      <c r="N16" s="2">
        <v>100.9</v>
      </c>
      <c r="P16">
        <v>16.600000000000001</v>
      </c>
      <c r="R16">
        <v>1.8</v>
      </c>
      <c r="V16">
        <v>3185.62</v>
      </c>
      <c r="X16">
        <v>3551.23</v>
      </c>
      <c r="Z16">
        <v>243.9</v>
      </c>
      <c r="AB16">
        <v>240.4</v>
      </c>
      <c r="AD16">
        <v>3.4</v>
      </c>
      <c r="AE16">
        <f t="shared" si="9"/>
        <v>1.3940139401394014</v>
      </c>
      <c r="AI16" s="11"/>
    </row>
    <row r="17" spans="1:47" x14ac:dyDescent="0.2">
      <c r="A17" t="s">
        <v>64</v>
      </c>
      <c r="B17">
        <v>2</v>
      </c>
      <c r="C17" s="6">
        <v>2007</v>
      </c>
      <c r="D17">
        <v>0</v>
      </c>
      <c r="E17" s="5">
        <v>4978.84</v>
      </c>
      <c r="F17">
        <f t="shared" ref="F17:F18" si="41">100*(E17-E16)/E16</f>
        <v>1.08170441533551</v>
      </c>
      <c r="G17">
        <f t="shared" si="0"/>
        <v>20421.821164889254</v>
      </c>
      <c r="H17" s="5">
        <v>105.88</v>
      </c>
      <c r="I17">
        <f t="shared" ref="I17:I18" si="42">100*(H17-H16)/H16</f>
        <v>0.59857482185272726</v>
      </c>
      <c r="J17" s="2">
        <v>41.5</v>
      </c>
      <c r="K17">
        <f t="shared" ref="K17:K18" si="43">100*(J17-J16)/J16</f>
        <v>0.97323600973235658</v>
      </c>
      <c r="L17" s="2">
        <v>14.2</v>
      </c>
      <c r="M17">
        <f t="shared" ref="M17:M18" si="44">100*(L17-L16)/L16</f>
        <v>-15.976331360946743</v>
      </c>
      <c r="N17" s="2">
        <v>101.3</v>
      </c>
      <c r="O17">
        <f t="shared" ref="O17:O18" si="45">100*(N17-N16)/N16</f>
        <v>0.39643211100098263</v>
      </c>
      <c r="P17">
        <v>13.7</v>
      </c>
      <c r="Q17">
        <f t="shared" ref="Q17:Q18" si="46">100*(P17-P16)/P16</f>
        <v>-17.4698795180723</v>
      </c>
      <c r="R17">
        <v>1.7</v>
      </c>
      <c r="S17">
        <f t="shared" ref="S17:S18" si="47">100*(R17-R16)/R16</f>
        <v>-5.5555555555555607</v>
      </c>
      <c r="V17">
        <v>3485.18</v>
      </c>
      <c r="W17">
        <f t="shared" ref="W17:W18" si="48">100*(V17-V16)/V16</f>
        <v>9.4035070096244979</v>
      </c>
      <c r="X17">
        <v>3796.03</v>
      </c>
      <c r="Y17">
        <f t="shared" ref="Y17:Y18" si="49">100*(X17-X16)/X16</f>
        <v>6.8933862351917554</v>
      </c>
      <c r="Z17">
        <v>243.8</v>
      </c>
      <c r="AA17">
        <f t="shared" ref="AA17:AA18" si="50">100*(Z17-Z16)/Z16</f>
        <v>-4.1000410004097709E-2</v>
      </c>
      <c r="AB17">
        <v>240.1</v>
      </c>
      <c r="AC17">
        <f t="shared" ref="AC17:AC18" si="51">100*(AB17-AB16)/AB16</f>
        <v>-0.12479201331115282</v>
      </c>
      <c r="AD17">
        <v>3.6</v>
      </c>
      <c r="AE17">
        <f t="shared" si="9"/>
        <v>1.4766201804757997</v>
      </c>
      <c r="AF17">
        <f t="shared" ref="AF17:AF18" si="52">100*(AD17-AD16)/AD16</f>
        <v>5.8823529411764763</v>
      </c>
      <c r="AI17" s="11"/>
    </row>
    <row r="18" spans="1:47" x14ac:dyDescent="0.2">
      <c r="A18" t="s">
        <v>64</v>
      </c>
      <c r="B18">
        <v>2</v>
      </c>
      <c r="C18">
        <v>2008</v>
      </c>
      <c r="D18">
        <v>0</v>
      </c>
      <c r="E18" s="5">
        <v>4801.57</v>
      </c>
      <c r="F18">
        <f t="shared" si="41"/>
        <v>-3.560467900153458</v>
      </c>
      <c r="G18">
        <f t="shared" si="0"/>
        <v>19710.878489326766</v>
      </c>
      <c r="H18" s="5">
        <v>108.45</v>
      </c>
      <c r="I18">
        <f t="shared" si="42"/>
        <v>2.4272761616924892</v>
      </c>
      <c r="J18" s="2">
        <v>42</v>
      </c>
      <c r="K18">
        <f t="shared" si="43"/>
        <v>1.2048192771084338</v>
      </c>
      <c r="L18" s="2">
        <v>14.9</v>
      </c>
      <c r="M18">
        <f t="shared" si="44"/>
        <v>4.9295774647887409</v>
      </c>
      <c r="N18" s="2">
        <v>102.2</v>
      </c>
      <c r="O18">
        <f t="shared" si="45"/>
        <v>0.88845014807503031</v>
      </c>
      <c r="P18">
        <v>14.4</v>
      </c>
      <c r="Q18">
        <f t="shared" si="46"/>
        <v>5.1094890510948989</v>
      </c>
      <c r="R18">
        <v>2.1</v>
      </c>
      <c r="S18">
        <f t="shared" si="47"/>
        <v>23.529411764705891</v>
      </c>
      <c r="V18">
        <v>3736.19</v>
      </c>
      <c r="W18">
        <f t="shared" si="48"/>
        <v>7.2022105027573966</v>
      </c>
      <c r="X18">
        <v>1755.64</v>
      </c>
      <c r="Y18">
        <f t="shared" si="49"/>
        <v>-53.75062894655732</v>
      </c>
      <c r="Z18">
        <v>243.6</v>
      </c>
      <c r="AA18">
        <f t="shared" si="50"/>
        <v>-8.2034454470884755E-2</v>
      </c>
      <c r="AB18">
        <v>239</v>
      </c>
      <c r="AC18">
        <f t="shared" si="51"/>
        <v>-0.45814244064972692</v>
      </c>
      <c r="AD18">
        <v>4.0999999999999996</v>
      </c>
      <c r="AE18">
        <f t="shared" si="9"/>
        <v>1.683087027914614</v>
      </c>
      <c r="AF18">
        <f t="shared" si="52"/>
        <v>13.888888888888877</v>
      </c>
      <c r="AI18" s="11"/>
    </row>
    <row r="19" spans="1:47" x14ac:dyDescent="0.2">
      <c r="A19" t="s">
        <v>64</v>
      </c>
      <c r="B19">
        <v>2</v>
      </c>
      <c r="C19">
        <v>2009</v>
      </c>
      <c r="D19">
        <v>1</v>
      </c>
      <c r="E19" s="5">
        <v>5038.6000000000004</v>
      </c>
      <c r="F19">
        <f>100*(E19-E18)/E18</f>
        <v>4.9365103497397866</v>
      </c>
      <c r="G19">
        <f t="shared" si="0"/>
        <v>20769.167353668588</v>
      </c>
      <c r="H19" s="5">
        <v>110.27</v>
      </c>
      <c r="I19">
        <f>100*(H19-H18)/H18</f>
        <v>1.6781927155371075</v>
      </c>
      <c r="J19" s="2">
        <v>41.7</v>
      </c>
      <c r="K19">
        <f>100*(J19-J18)/J18</f>
        <v>-0.71428571428570753</v>
      </c>
      <c r="L19" s="2">
        <v>15.1</v>
      </c>
      <c r="M19">
        <f>100*(L19-L18)/L18</f>
        <v>1.342281879194626</v>
      </c>
      <c r="N19" s="2">
        <v>103</v>
      </c>
      <c r="O19">
        <f>100*(N19-N18)/N18</f>
        <v>0.78277886497064297</v>
      </c>
      <c r="P19">
        <v>14.7</v>
      </c>
      <c r="Q19">
        <f>100*(P19-P18)/P18</f>
        <v>2.0833333333333259</v>
      </c>
      <c r="R19">
        <v>3.4</v>
      </c>
      <c r="S19">
        <f>100*(R19-R18)/R18</f>
        <v>61.904761904761891</v>
      </c>
      <c r="V19">
        <v>3851.96</v>
      </c>
      <c r="W19">
        <f>100*(V19-V18)/V18</f>
        <v>3.0986111520024404</v>
      </c>
      <c r="X19">
        <v>1912.18</v>
      </c>
      <c r="Y19">
        <f>100*(X19-X18)/X18</f>
        <v>8.916406552596202</v>
      </c>
      <c r="Z19">
        <v>242.6</v>
      </c>
      <c r="AA19">
        <f>100*(Z19-Z18)/Z18</f>
        <v>-0.41050903119868637</v>
      </c>
      <c r="AB19">
        <v>236.1</v>
      </c>
      <c r="AC19">
        <f>100*(AB19-AB18)/AB18</f>
        <v>-1.2133891213389145</v>
      </c>
      <c r="AD19">
        <v>6.4</v>
      </c>
      <c r="AE19">
        <f t="shared" si="9"/>
        <v>2.6380873866446826</v>
      </c>
      <c r="AF19">
        <f>100*(AD19-AD18)/AD18</f>
        <v>56.097560975609774</v>
      </c>
      <c r="AG19">
        <v>361781</v>
      </c>
      <c r="AH19">
        <v>65</v>
      </c>
      <c r="AI19" s="11">
        <f>(AH19/100)*AG19</f>
        <v>235157.65</v>
      </c>
      <c r="AJ19">
        <v>0.27</v>
      </c>
      <c r="AK19">
        <v>619</v>
      </c>
      <c r="AM19">
        <v>41.34</v>
      </c>
      <c r="AN19">
        <v>94581</v>
      </c>
      <c r="AP19">
        <v>42.88</v>
      </c>
      <c r="AQ19">
        <v>98099</v>
      </c>
      <c r="AS19">
        <v>3.21</v>
      </c>
      <c r="AT19">
        <v>7341</v>
      </c>
    </row>
    <row r="20" spans="1:47" x14ac:dyDescent="0.2">
      <c r="A20" t="s">
        <v>64</v>
      </c>
      <c r="B20">
        <v>2</v>
      </c>
      <c r="C20">
        <v>2010</v>
      </c>
      <c r="D20">
        <v>0</v>
      </c>
      <c r="E20" s="5">
        <v>4980.91</v>
      </c>
      <c r="F20">
        <f>100*(E20-E19)/E19</f>
        <v>-1.1449609018378222</v>
      </c>
      <c r="G20">
        <f t="shared" si="0"/>
        <v>20650.538971807629</v>
      </c>
      <c r="H20" s="5">
        <v>104.59</v>
      </c>
      <c r="I20">
        <f>100*(H20-H19)/H19</f>
        <v>-5.1509930171397418</v>
      </c>
      <c r="J20" s="2">
        <v>41.9</v>
      </c>
      <c r="K20">
        <f t="shared" si="10"/>
        <v>0.4796163069544262</v>
      </c>
      <c r="L20" s="2">
        <v>18.2</v>
      </c>
      <c r="M20">
        <f t="shared" ref="M20:M22" si="53">100*(L20-L19)/L19</f>
        <v>20.529801324503307</v>
      </c>
      <c r="N20" s="2">
        <v>97.4</v>
      </c>
      <c r="O20">
        <f t="shared" ref="O20:O22" si="54">100*(N20-N19)/N19</f>
        <v>-5.4368932038834901</v>
      </c>
      <c r="P20">
        <v>17.2</v>
      </c>
      <c r="Q20">
        <f t="shared" ref="Q20:Q22" si="55">100*(P20-P19)/P19</f>
        <v>17.006802721088437</v>
      </c>
      <c r="R20">
        <v>2.6</v>
      </c>
      <c r="S20">
        <f t="shared" ref="S20:S22" si="56">100*(R20-R19)/R19</f>
        <v>-23.52941176470588</v>
      </c>
      <c r="V20">
        <v>3706.47</v>
      </c>
      <c r="W20">
        <f t="shared" ref="W20:W22" si="57">100*(V20-V19)/V19</f>
        <v>-3.7770381831587096</v>
      </c>
      <c r="X20">
        <v>1990.58</v>
      </c>
      <c r="Y20">
        <f t="shared" ref="Y20:Y22" si="58">100*(X20-X19)/X19</f>
        <v>4.1000324237257928</v>
      </c>
      <c r="Z20">
        <v>241.2</v>
      </c>
      <c r="AA20">
        <f t="shared" ref="AA20:AA22" si="59">100*(Z20-Z19)/Z19</f>
        <v>-0.57708161582852668</v>
      </c>
      <c r="AB20">
        <v>234.9</v>
      </c>
      <c r="AC20">
        <f t="shared" ref="AC20:AC22" si="60">100*(AB20-AB19)/AB19</f>
        <v>-0.50825921219821624</v>
      </c>
      <c r="AD20">
        <v>6.3</v>
      </c>
      <c r="AE20">
        <f t="shared" si="9"/>
        <v>2.6119402985074629</v>
      </c>
      <c r="AF20">
        <f t="shared" ref="AF20:AF22" si="61">100*(AD20-AD19)/AD19</f>
        <v>-1.5625000000000082</v>
      </c>
      <c r="AI20" s="11"/>
    </row>
    <row r="21" spans="1:47" x14ac:dyDescent="0.2">
      <c r="A21" t="s">
        <v>64</v>
      </c>
      <c r="B21">
        <v>2</v>
      </c>
      <c r="C21">
        <v>2011</v>
      </c>
      <c r="D21">
        <v>0</v>
      </c>
      <c r="E21" s="5">
        <v>4818.9399999999996</v>
      </c>
      <c r="F21">
        <f>100*(E21-E20)/E20</f>
        <v>-3.2518154313167726</v>
      </c>
      <c r="G21">
        <f t="shared" si="0"/>
        <v>19987.308170883451</v>
      </c>
      <c r="H21" s="5">
        <v>98.59</v>
      </c>
      <c r="I21">
        <f>100*(H21-H20)/H20</f>
        <v>-5.7366861076584756</v>
      </c>
      <c r="J21" s="2">
        <v>41.6</v>
      </c>
      <c r="K21">
        <f t="shared" si="10"/>
        <v>-0.71599045346061374</v>
      </c>
      <c r="L21" s="2">
        <v>27.1</v>
      </c>
      <c r="M21">
        <f t="shared" si="53"/>
        <v>48.901098901098912</v>
      </c>
      <c r="N21" s="2">
        <v>88.2</v>
      </c>
      <c r="O21">
        <f t="shared" si="54"/>
        <v>-9.4455852156057514</v>
      </c>
      <c r="P21">
        <v>25.9</v>
      </c>
      <c r="Q21">
        <f t="shared" si="55"/>
        <v>50.581395348837205</v>
      </c>
      <c r="R21">
        <v>2.2999999999999998</v>
      </c>
      <c r="S21">
        <f t="shared" si="56"/>
        <v>-11.538461538461549</v>
      </c>
      <c r="V21">
        <v>3372.62</v>
      </c>
      <c r="W21">
        <f t="shared" si="57"/>
        <v>-9.007222505510633</v>
      </c>
      <c r="X21">
        <v>1853.75</v>
      </c>
      <c r="Y21">
        <f t="shared" si="58"/>
        <v>-6.8738759557515863</v>
      </c>
      <c r="Z21">
        <v>241.1</v>
      </c>
      <c r="AA21">
        <f t="shared" si="59"/>
        <v>-4.1459369817576419E-2</v>
      </c>
      <c r="AB21">
        <v>236</v>
      </c>
      <c r="AC21">
        <f t="shared" si="60"/>
        <v>0.46828437633035092</v>
      </c>
      <c r="AD21">
        <v>5.0999999999999996</v>
      </c>
      <c r="AE21">
        <f t="shared" si="9"/>
        <v>2.1153048527581912</v>
      </c>
      <c r="AF21">
        <f t="shared" si="61"/>
        <v>-19.047619047619051</v>
      </c>
      <c r="AI21" s="11"/>
    </row>
    <row r="22" spans="1:47" x14ac:dyDescent="0.2">
      <c r="A22" t="s">
        <v>64</v>
      </c>
      <c r="B22">
        <v>2</v>
      </c>
      <c r="C22">
        <v>2012</v>
      </c>
      <c r="D22">
        <v>1</v>
      </c>
      <c r="E22" s="5">
        <v>4724.1499999999996</v>
      </c>
      <c r="F22">
        <f>100*(E22-E21)/E21</f>
        <v>-1.9670300937550576</v>
      </c>
      <c r="G22">
        <f t="shared" si="0"/>
        <v>19569.80115990058</v>
      </c>
      <c r="H22" s="5">
        <v>91.77</v>
      </c>
      <c r="I22">
        <f>100*(H22-H21)/H21</f>
        <v>-6.917537275585766</v>
      </c>
      <c r="J22" s="2">
        <v>41.8</v>
      </c>
      <c r="K22">
        <f t="shared" si="10"/>
        <v>0.48076923076922051</v>
      </c>
      <c r="L22" s="2">
        <v>33.9</v>
      </c>
      <c r="M22">
        <f t="shared" si="53"/>
        <v>25.092250922509216</v>
      </c>
      <c r="N22" s="2">
        <v>78.400000000000006</v>
      </c>
      <c r="O22">
        <f t="shared" si="54"/>
        <v>-11.111111111111109</v>
      </c>
      <c r="P22">
        <v>32.6</v>
      </c>
      <c r="Q22">
        <f t="shared" si="55"/>
        <v>25.868725868725878</v>
      </c>
      <c r="R22">
        <v>2</v>
      </c>
      <c r="S22">
        <f t="shared" si="56"/>
        <v>-13.043478260869559</v>
      </c>
      <c r="T22">
        <v>1.3</v>
      </c>
      <c r="V22">
        <v>3093.85</v>
      </c>
      <c r="W22">
        <f t="shared" si="57"/>
        <v>-8.2656806874180901</v>
      </c>
      <c r="X22">
        <v>1685.34</v>
      </c>
      <c r="Y22">
        <f t="shared" si="58"/>
        <v>-9.0848280512474755</v>
      </c>
      <c r="Z22">
        <v>241.4</v>
      </c>
      <c r="AA22">
        <f t="shared" si="59"/>
        <v>0.12442969722107482</v>
      </c>
      <c r="AB22">
        <v>235.7</v>
      </c>
      <c r="AC22">
        <f t="shared" si="60"/>
        <v>-0.12711864406780143</v>
      </c>
      <c r="AD22">
        <v>5.7</v>
      </c>
      <c r="AE22">
        <f t="shared" si="9"/>
        <v>2.3612261806130901</v>
      </c>
      <c r="AF22">
        <f t="shared" si="61"/>
        <v>11.764705882352953</v>
      </c>
      <c r="AG22">
        <v>365142</v>
      </c>
      <c r="AH22">
        <v>56.09</v>
      </c>
      <c r="AI22" s="11">
        <f>(AH22/100)*AG22</f>
        <v>204808.14780000004</v>
      </c>
      <c r="AJ22">
        <v>6.02</v>
      </c>
      <c r="AK22">
        <v>11999</v>
      </c>
      <c r="AL22">
        <f>100*(AK22-AK19)/AK19</f>
        <v>1838.4491114701132</v>
      </c>
      <c r="AM22">
        <v>25.96</v>
      </c>
      <c r="AN22">
        <v>51753</v>
      </c>
      <c r="AO22">
        <f>100*(AN22-AN19)/AN19</f>
        <v>-45.281821930408853</v>
      </c>
      <c r="AP22">
        <v>15.23</v>
      </c>
      <c r="AQ22">
        <v>30356</v>
      </c>
      <c r="AR22">
        <f>100*(AQ22-AQ19)/AQ19</f>
        <v>-69.055749803769658</v>
      </c>
      <c r="AS22">
        <v>13.42</v>
      </c>
      <c r="AT22">
        <v>26746</v>
      </c>
      <c r="AU22">
        <f>100*(AT22-AT19)/AT19</f>
        <v>264.33728374880809</v>
      </c>
    </row>
    <row r="23" spans="1:47" x14ac:dyDescent="0.2">
      <c r="A23" t="s">
        <v>65</v>
      </c>
      <c r="B23">
        <v>3</v>
      </c>
      <c r="C23">
        <v>2006</v>
      </c>
      <c r="D23">
        <v>0</v>
      </c>
      <c r="E23" s="5">
        <v>11213.68</v>
      </c>
      <c r="G23">
        <f t="shared" si="0"/>
        <v>17729.138339920948</v>
      </c>
      <c r="H23" s="5">
        <v>309.24</v>
      </c>
      <c r="J23" s="2">
        <v>43.1</v>
      </c>
      <c r="L23" s="2">
        <v>26.8</v>
      </c>
      <c r="N23" s="2">
        <v>289.2</v>
      </c>
      <c r="P23">
        <v>25.4</v>
      </c>
      <c r="R23">
        <v>11.9</v>
      </c>
      <c r="T23">
        <v>1.5</v>
      </c>
      <c r="V23">
        <v>8619</v>
      </c>
      <c r="X23">
        <v>3858.53</v>
      </c>
      <c r="Z23">
        <v>632.5</v>
      </c>
      <c r="AB23">
        <v>612.70000000000005</v>
      </c>
      <c r="AD23">
        <v>19.7</v>
      </c>
      <c r="AE23">
        <f t="shared" si="9"/>
        <v>3.1146245059288535</v>
      </c>
      <c r="AI23" s="11"/>
    </row>
    <row r="24" spans="1:47" x14ac:dyDescent="0.2">
      <c r="A24" t="s">
        <v>65</v>
      </c>
      <c r="B24">
        <v>3</v>
      </c>
      <c r="C24" s="6">
        <v>2007</v>
      </c>
      <c r="D24">
        <v>0</v>
      </c>
      <c r="E24" s="5">
        <v>11752.2</v>
      </c>
      <c r="F24">
        <f t="shared" ref="F24:F25" si="62">100*(E24-E23)/E23</f>
        <v>4.8023485599731792</v>
      </c>
      <c r="G24">
        <f t="shared" si="0"/>
        <v>18533.669768175365</v>
      </c>
      <c r="H24" s="5">
        <v>314.27999999999997</v>
      </c>
      <c r="I24">
        <f t="shared" ref="I24:I25" si="63">100*(H24-H23)/H23</f>
        <v>1.6298020954598251</v>
      </c>
      <c r="J24" s="2">
        <v>42.8</v>
      </c>
      <c r="K24">
        <f t="shared" ref="K24:K25" si="64">100*(J24-J23)/J23</f>
        <v>-0.69605568445476629</v>
      </c>
      <c r="L24" s="2">
        <v>25.6</v>
      </c>
      <c r="M24">
        <f t="shared" ref="M24:M25" si="65">100*(L24-L23)/L23</f>
        <v>-4.4776119402985044</v>
      </c>
      <c r="N24" s="2">
        <v>290.2</v>
      </c>
      <c r="O24">
        <f t="shared" ref="O24:O25" si="66">100*(N24-N23)/N23</f>
        <v>0.34578146611341631</v>
      </c>
      <c r="P24">
        <v>24.3</v>
      </c>
      <c r="Q24">
        <f t="shared" ref="Q24:Q25" si="67">100*(P24-P23)/P23</f>
        <v>-4.3307086614173143</v>
      </c>
      <c r="R24">
        <v>11.6</v>
      </c>
      <c r="S24">
        <f t="shared" ref="S24:S25" si="68">100*(R24-R23)/R23</f>
        <v>-2.5210084033613502</v>
      </c>
      <c r="V24">
        <v>9153.86</v>
      </c>
      <c r="W24">
        <f t="shared" ref="W24:W25" si="69">100*(V24-V23)/V23</f>
        <v>6.2055922960900407</v>
      </c>
      <c r="X24">
        <v>4084.46</v>
      </c>
      <c r="Y24">
        <f t="shared" ref="Y24:Y25" si="70">100*(X24-X23)/X23</f>
        <v>5.8553386911595826</v>
      </c>
      <c r="Z24">
        <v>634.1</v>
      </c>
      <c r="AA24">
        <f t="shared" ref="AA24:AA25" si="71">100*(Z24-Z23)/Z23</f>
        <v>0.25296442687747395</v>
      </c>
      <c r="AB24">
        <v>613</v>
      </c>
      <c r="AC24">
        <f t="shared" ref="AC24:AC25" si="72">100*(AB24-AB23)/AB23</f>
        <v>4.8963603721226455E-2</v>
      </c>
      <c r="AD24">
        <v>21</v>
      </c>
      <c r="AE24">
        <f t="shared" si="9"/>
        <v>3.3117804762655729</v>
      </c>
      <c r="AF24">
        <f t="shared" ref="AF24:AF25" si="73">100*(AD24-AD23)/AD23</f>
        <v>6.5989847715736074</v>
      </c>
      <c r="AI24" s="11"/>
    </row>
    <row r="25" spans="1:47" x14ac:dyDescent="0.2">
      <c r="A25" t="s">
        <v>65</v>
      </c>
      <c r="B25">
        <v>3</v>
      </c>
      <c r="C25">
        <v>2008</v>
      </c>
      <c r="D25">
        <v>0</v>
      </c>
      <c r="E25" s="5">
        <v>12186.27</v>
      </c>
      <c r="F25">
        <f t="shared" si="62"/>
        <v>3.6935212130494688</v>
      </c>
      <c r="G25">
        <f t="shared" si="0"/>
        <v>19209.126733921818</v>
      </c>
      <c r="H25" s="5">
        <v>317.02999999999997</v>
      </c>
      <c r="I25">
        <f t="shared" si="63"/>
        <v>0.8750159093801706</v>
      </c>
      <c r="J25" s="2">
        <v>42.4</v>
      </c>
      <c r="K25">
        <f t="shared" si="64"/>
        <v>-0.93457943925233322</v>
      </c>
      <c r="L25" s="2">
        <v>27.7</v>
      </c>
      <c r="M25">
        <f t="shared" si="65"/>
        <v>8.2031249999999911</v>
      </c>
      <c r="N25" s="2">
        <v>291.89999999999998</v>
      </c>
      <c r="O25">
        <f t="shared" si="66"/>
        <v>0.58580289455547507</v>
      </c>
      <c r="P25">
        <v>26.1</v>
      </c>
      <c r="Q25">
        <f t="shared" si="67"/>
        <v>7.4074074074074092</v>
      </c>
      <c r="R25">
        <v>12.1</v>
      </c>
      <c r="S25">
        <f t="shared" si="68"/>
        <v>4.3103448275862073</v>
      </c>
      <c r="T25">
        <v>1.6</v>
      </c>
      <c r="U25">
        <f>(T25-T23)/T23</f>
        <v>6.6666666666666721E-2</v>
      </c>
      <c r="V25">
        <v>10404.06</v>
      </c>
      <c r="W25">
        <f t="shared" si="69"/>
        <v>13.657626400228962</v>
      </c>
      <c r="X25">
        <v>4291.2700000000004</v>
      </c>
      <c r="Y25">
        <f t="shared" si="70"/>
        <v>5.0633376260264615</v>
      </c>
      <c r="Z25">
        <v>634.4</v>
      </c>
      <c r="AA25">
        <f t="shared" si="71"/>
        <v>4.7311149660929586E-2</v>
      </c>
      <c r="AB25">
        <v>612</v>
      </c>
      <c r="AC25">
        <f t="shared" si="72"/>
        <v>-0.16313213703099511</v>
      </c>
      <c r="AD25">
        <v>22.4</v>
      </c>
      <c r="AE25">
        <f t="shared" si="9"/>
        <v>3.5308953341740228</v>
      </c>
      <c r="AF25">
        <f t="shared" si="73"/>
        <v>6.6666666666666599</v>
      </c>
      <c r="AI25" s="11"/>
    </row>
    <row r="26" spans="1:47" x14ac:dyDescent="0.2">
      <c r="A26" t="s">
        <v>65</v>
      </c>
      <c r="B26">
        <v>3</v>
      </c>
      <c r="C26">
        <v>2009</v>
      </c>
      <c r="D26">
        <v>1</v>
      </c>
      <c r="E26" s="5">
        <v>11814.34</v>
      </c>
      <c r="F26">
        <f>100*(E26-E25)/E25</f>
        <v>-3.0520413547377521</v>
      </c>
      <c r="G26">
        <f t="shared" si="0"/>
        <v>18655.202905416074</v>
      </c>
      <c r="H26" s="5">
        <v>314.24</v>
      </c>
      <c r="I26">
        <f>100*(H26-H25)/H25</f>
        <v>-0.88004289814842884</v>
      </c>
      <c r="J26" s="2">
        <v>42</v>
      </c>
      <c r="K26">
        <f>100*(J26-J25)/J25</f>
        <v>-0.94339622641509102</v>
      </c>
      <c r="L26" s="2">
        <v>30.9</v>
      </c>
      <c r="M26">
        <f>100*(L26-L25)/L25</f>
        <v>11.552346570397111</v>
      </c>
      <c r="N26" s="2">
        <v>290.60000000000002</v>
      </c>
      <c r="O26">
        <f>100*(N26-N25)/N25</f>
        <v>-0.44535799931481829</v>
      </c>
      <c r="P26">
        <v>28.8</v>
      </c>
      <c r="Q26">
        <f>100*(P26-P25)/P25</f>
        <v>10.344827586206893</v>
      </c>
      <c r="R26">
        <v>13.7</v>
      </c>
      <c r="S26">
        <f>100*(R26-R25)/R25</f>
        <v>13.223140495867767</v>
      </c>
      <c r="T26">
        <v>2.1</v>
      </c>
      <c r="U26">
        <f>100*(T26-T25)/T25</f>
        <v>31.25</v>
      </c>
      <c r="V26">
        <v>10136.77</v>
      </c>
      <c r="W26">
        <f>100*(V26-V25)/V25</f>
        <v>-2.5690932193778107</v>
      </c>
      <c r="X26">
        <v>4372.1899999999996</v>
      </c>
      <c r="Y26">
        <f>100*(X26-X25)/X25</f>
        <v>1.8856888520181474</v>
      </c>
      <c r="Z26">
        <v>633.29999999999995</v>
      </c>
      <c r="AA26">
        <f>100*(Z26-Z25)/Z25</f>
        <v>-0.17339218158890649</v>
      </c>
      <c r="AB26">
        <v>609.70000000000005</v>
      </c>
      <c r="AC26">
        <f>100*(AB26-AB25)/AB25</f>
        <v>-0.37581699346404485</v>
      </c>
      <c r="AD26">
        <v>23.6</v>
      </c>
      <c r="AE26">
        <f t="shared" si="9"/>
        <v>3.7265119216800886</v>
      </c>
      <c r="AF26">
        <f>100*(AD26-AD25)/AD25</f>
        <v>5.3571428571428701</v>
      </c>
      <c r="AG26">
        <v>725302</v>
      </c>
      <c r="AH26">
        <v>75.39</v>
      </c>
      <c r="AI26" s="11">
        <f>(AH26/100)*AG26</f>
        <v>546805.17780000006</v>
      </c>
      <c r="AJ26">
        <v>0.21</v>
      </c>
      <c r="AK26">
        <v>1127</v>
      </c>
      <c r="AM26">
        <v>37.04</v>
      </c>
      <c r="AN26">
        <v>197367</v>
      </c>
      <c r="AP26">
        <v>42.1</v>
      </c>
      <c r="AQ26">
        <v>224288</v>
      </c>
      <c r="AS26">
        <v>3.63</v>
      </c>
      <c r="AT26">
        <v>19332</v>
      </c>
    </row>
    <row r="27" spans="1:47" x14ac:dyDescent="0.2">
      <c r="A27" t="s">
        <v>65</v>
      </c>
      <c r="B27">
        <v>3</v>
      </c>
      <c r="C27">
        <v>2010</v>
      </c>
      <c r="D27">
        <v>0</v>
      </c>
      <c r="E27" s="5">
        <v>10835.34</v>
      </c>
      <c r="F27">
        <f>100*(E27-E26)/E26</f>
        <v>-8.2865399167452427</v>
      </c>
      <c r="G27">
        <f t="shared" si="0"/>
        <v>17168.974805894472</v>
      </c>
      <c r="H27" s="5">
        <v>308.05</v>
      </c>
      <c r="I27">
        <f>100*(H27-H26)/H26</f>
        <v>-1.9698319755600806</v>
      </c>
      <c r="J27" s="2">
        <v>42</v>
      </c>
      <c r="K27">
        <f t="shared" ref="K27:K29" si="74">100*(J27-J26)/J26</f>
        <v>0</v>
      </c>
      <c r="L27" s="2">
        <v>40.299999999999997</v>
      </c>
      <c r="M27">
        <f t="shared" ref="M27:M29" si="75">100*(L27-L26)/L26</f>
        <v>30.420711974110031</v>
      </c>
      <c r="N27" s="2">
        <v>279.2</v>
      </c>
      <c r="O27">
        <f t="shared" ref="O27:O29" si="76">100*(N27-N26)/N26</f>
        <v>-3.9229181004817733</v>
      </c>
      <c r="P27">
        <v>36.9</v>
      </c>
      <c r="Q27">
        <f t="shared" ref="Q27:Q29" si="77">100*(P27-P26)/P26</f>
        <v>28.124999999999993</v>
      </c>
      <c r="R27">
        <v>14</v>
      </c>
      <c r="S27">
        <f t="shared" ref="S27:S29" si="78">100*(R27-R26)/R26</f>
        <v>2.1897810218978155</v>
      </c>
      <c r="T27">
        <v>3.4</v>
      </c>
      <c r="U27">
        <f t="shared" ref="U27:U29" si="79">100*(T27-T26)/T26</f>
        <v>61.904761904761891</v>
      </c>
      <c r="V27">
        <v>9322.8799999999992</v>
      </c>
      <c r="W27">
        <f t="shared" ref="W27:W29" si="80">100*(V27-V26)/V26</f>
        <v>-8.0290861882039462</v>
      </c>
      <c r="X27">
        <v>4008.58</v>
      </c>
      <c r="Y27">
        <f t="shared" ref="Y27:Y29" si="81">100*(X27-X26)/X26</f>
        <v>-8.316427236693734</v>
      </c>
      <c r="Z27">
        <v>631.1</v>
      </c>
      <c r="AA27">
        <f t="shared" ref="AA27:AA29" si="82">100*(Z27-Z26)/Z26</f>
        <v>-0.34738670456338733</v>
      </c>
      <c r="AB27">
        <v>605.29999999999995</v>
      </c>
      <c r="AC27">
        <f t="shared" ref="AC27:AC29" si="83">100*(AB27-AB26)/AB26</f>
        <v>-0.72166639330819926</v>
      </c>
      <c r="AD27">
        <v>25.8</v>
      </c>
      <c r="AE27">
        <f t="shared" si="9"/>
        <v>4.0881001426081447</v>
      </c>
      <c r="AF27">
        <f t="shared" ref="AF27:AF29" si="84">100*(AD27-AD26)/AD26</f>
        <v>9.3220338983050812</v>
      </c>
      <c r="AI27" s="11"/>
    </row>
    <row r="28" spans="1:47" x14ac:dyDescent="0.2">
      <c r="A28" t="s">
        <v>65</v>
      </c>
      <c r="B28">
        <v>3</v>
      </c>
      <c r="C28">
        <v>2011</v>
      </c>
      <c r="D28">
        <v>0</v>
      </c>
      <c r="E28" s="5">
        <v>9953.17</v>
      </c>
      <c r="F28">
        <f>100*(E28-E27)/E27</f>
        <v>-8.1415996175477652</v>
      </c>
      <c r="G28">
        <f t="shared" si="0"/>
        <v>15811.231135822081</v>
      </c>
      <c r="H28" s="5">
        <v>290.52</v>
      </c>
      <c r="I28">
        <f>100*(H28-H27)/H27</f>
        <v>-5.6906346372342247</v>
      </c>
      <c r="J28" s="2">
        <v>42.2</v>
      </c>
      <c r="K28">
        <f t="shared" si="74"/>
        <v>0.47619047619048294</v>
      </c>
      <c r="L28" s="2">
        <v>54.1</v>
      </c>
      <c r="M28">
        <f t="shared" si="75"/>
        <v>34.243176178660065</v>
      </c>
      <c r="N28" s="2">
        <v>254.8</v>
      </c>
      <c r="O28">
        <f t="shared" si="76"/>
        <v>-8.7392550143266394</v>
      </c>
      <c r="P28">
        <v>50.3</v>
      </c>
      <c r="Q28">
        <f t="shared" si="77"/>
        <v>36.314363143631432</v>
      </c>
      <c r="R28">
        <v>12.6</v>
      </c>
      <c r="S28">
        <f t="shared" si="78"/>
        <v>-10.000000000000002</v>
      </c>
      <c r="T28">
        <v>3.9</v>
      </c>
      <c r="U28">
        <f t="shared" si="79"/>
        <v>14.705882352941178</v>
      </c>
      <c r="V28">
        <v>8245.1200000000008</v>
      </c>
      <c r="W28">
        <f t="shared" si="80"/>
        <v>-11.560376192764451</v>
      </c>
      <c r="X28">
        <v>3592.83</v>
      </c>
      <c r="Y28">
        <f t="shared" si="81"/>
        <v>-10.37150312579517</v>
      </c>
      <c r="Z28">
        <v>629.5</v>
      </c>
      <c r="AA28">
        <f t="shared" si="82"/>
        <v>-0.25352559023926835</v>
      </c>
      <c r="AB28">
        <v>605.20000000000005</v>
      </c>
      <c r="AC28">
        <f t="shared" si="83"/>
        <v>-1.6520733520553287E-2</v>
      </c>
      <c r="AD28">
        <v>24.3</v>
      </c>
      <c r="AE28">
        <f t="shared" si="9"/>
        <v>3.8602065131056396</v>
      </c>
      <c r="AF28">
        <f t="shared" si="84"/>
        <v>-5.8139534883720927</v>
      </c>
      <c r="AI28" s="11"/>
    </row>
    <row r="29" spans="1:47" x14ac:dyDescent="0.2">
      <c r="A29" t="s">
        <v>65</v>
      </c>
      <c r="B29">
        <v>3</v>
      </c>
      <c r="C29">
        <v>2012</v>
      </c>
      <c r="D29">
        <v>1</v>
      </c>
      <c r="E29" s="5">
        <v>9516.7900000000009</v>
      </c>
      <c r="F29">
        <f>100*(E29-E28)/E28</f>
        <v>-4.3843318259408735</v>
      </c>
      <c r="G29">
        <f t="shared" si="0"/>
        <v>15161.366895013542</v>
      </c>
      <c r="H29" s="5">
        <v>275.08</v>
      </c>
      <c r="I29">
        <f>100*(H29-H28)/H28</f>
        <v>-5.3146082885859833</v>
      </c>
      <c r="J29" s="2">
        <v>42.7</v>
      </c>
      <c r="K29">
        <f t="shared" si="74"/>
        <v>1.1848341232227488</v>
      </c>
      <c r="L29" s="2">
        <v>72.3</v>
      </c>
      <c r="M29">
        <f t="shared" si="75"/>
        <v>33.641404805914966</v>
      </c>
      <c r="N29" s="2">
        <v>238</v>
      </c>
      <c r="O29">
        <f t="shared" si="76"/>
        <v>-6.5934065934065975</v>
      </c>
      <c r="P29">
        <v>68.099999999999994</v>
      </c>
      <c r="Q29">
        <f t="shared" si="77"/>
        <v>35.387673956262425</v>
      </c>
      <c r="R29">
        <v>9.5</v>
      </c>
      <c r="S29">
        <f t="shared" si="78"/>
        <v>-24.603174603174601</v>
      </c>
      <c r="T29">
        <v>4.3</v>
      </c>
      <c r="U29">
        <f t="shared" si="79"/>
        <v>10.256410256410255</v>
      </c>
      <c r="V29">
        <v>7613.03</v>
      </c>
      <c r="W29">
        <f t="shared" si="80"/>
        <v>-7.6662316618800084</v>
      </c>
      <c r="X29">
        <v>3362.62</v>
      </c>
      <c r="Y29">
        <f t="shared" si="81"/>
        <v>-6.4074837941121636</v>
      </c>
      <c r="Z29">
        <v>627.70000000000005</v>
      </c>
      <c r="AA29">
        <f t="shared" si="82"/>
        <v>-0.28594122319300308</v>
      </c>
      <c r="AB29">
        <v>605.79999999999995</v>
      </c>
      <c r="AC29">
        <f t="shared" si="83"/>
        <v>9.9140779907453569E-2</v>
      </c>
      <c r="AD29">
        <v>21.9</v>
      </c>
      <c r="AE29">
        <f t="shared" si="9"/>
        <v>3.4889278317667674</v>
      </c>
      <c r="AF29">
        <f t="shared" si="84"/>
        <v>-9.8765432098765515</v>
      </c>
      <c r="AG29">
        <v>722237</v>
      </c>
      <c r="AH29">
        <v>67.239999999999995</v>
      </c>
      <c r="AI29" s="11">
        <f>(AH29/100)*AG29</f>
        <v>485632.15879999998</v>
      </c>
      <c r="AJ29">
        <v>6.06</v>
      </c>
      <c r="AK29">
        <v>28663</v>
      </c>
      <c r="AL29">
        <f>100*(AK29-AK26)/AK26</f>
        <v>2443.3007985803015</v>
      </c>
      <c r="AM29">
        <v>22.91</v>
      </c>
      <c r="AN29">
        <v>108445</v>
      </c>
      <c r="AO29">
        <f>100*(AN29-AN26)/AN26</f>
        <v>-45.054137723124938</v>
      </c>
      <c r="AP29">
        <v>13.92</v>
      </c>
      <c r="AQ29">
        <v>65898</v>
      </c>
      <c r="AR29">
        <f>100*(AQ29-AQ26)/AQ26</f>
        <v>-70.619025538593235</v>
      </c>
      <c r="AS29">
        <v>14.68</v>
      </c>
      <c r="AT29">
        <v>69503</v>
      </c>
      <c r="AU29">
        <f>100*(AT29-AT26)/AT26</f>
        <v>259.52307055659008</v>
      </c>
    </row>
    <row r="30" spans="1:47" x14ac:dyDescent="0.2">
      <c r="A30" t="s">
        <v>66</v>
      </c>
      <c r="B30">
        <v>4</v>
      </c>
      <c r="C30">
        <v>2006</v>
      </c>
      <c r="D30">
        <v>0</v>
      </c>
      <c r="E30" s="5">
        <v>4788.91</v>
      </c>
      <c r="G30">
        <f t="shared" si="0"/>
        <v>16151.467116357504</v>
      </c>
      <c r="H30" s="5">
        <v>137.75</v>
      </c>
      <c r="J30" s="2">
        <v>42.8</v>
      </c>
      <c r="L30" s="2">
        <v>14.5</v>
      </c>
      <c r="N30" s="2">
        <v>129.1</v>
      </c>
      <c r="P30">
        <v>13.7</v>
      </c>
      <c r="R30">
        <v>4.7</v>
      </c>
      <c r="V30">
        <v>3660.14</v>
      </c>
      <c r="X30">
        <v>1572.1</v>
      </c>
      <c r="Z30">
        <v>296.5</v>
      </c>
      <c r="AB30">
        <v>288.39999999999998</v>
      </c>
      <c r="AD30">
        <v>458.1</v>
      </c>
      <c r="AE30">
        <f t="shared" si="9"/>
        <v>154.50252951096121</v>
      </c>
      <c r="AI30" s="11"/>
    </row>
    <row r="31" spans="1:47" x14ac:dyDescent="0.2">
      <c r="A31" t="s">
        <v>66</v>
      </c>
      <c r="B31">
        <v>4</v>
      </c>
      <c r="C31" s="6">
        <v>2007</v>
      </c>
      <c r="D31">
        <v>0</v>
      </c>
      <c r="E31" s="5">
        <v>5028.6099999999997</v>
      </c>
      <c r="F31">
        <f t="shared" ref="F31:F32" si="85">100*(E31-E30)/E30</f>
        <v>5.0053143617232276</v>
      </c>
      <c r="G31">
        <f t="shared" si="0"/>
        <v>16902.89075630252</v>
      </c>
      <c r="H31" s="5">
        <v>139.25</v>
      </c>
      <c r="I31">
        <f t="shared" ref="I31:I32" si="86">100*(H31-H30)/H30</f>
        <v>1.0889292196007259</v>
      </c>
      <c r="J31" s="2">
        <v>42.9</v>
      </c>
      <c r="K31">
        <f t="shared" ref="K31:K32" si="87">100*(J31-J30)/J30</f>
        <v>0.23364485981308744</v>
      </c>
      <c r="L31" s="2">
        <v>14.7</v>
      </c>
      <c r="M31">
        <f t="shared" ref="M31:M32" si="88">100*(L31-L30)/L30</f>
        <v>1.3793103448275814</v>
      </c>
      <c r="N31" s="2">
        <v>127.6</v>
      </c>
      <c r="O31">
        <f t="shared" ref="O31:O32" si="89">100*(N31-N30)/N30</f>
        <v>-1.1618900077459335</v>
      </c>
      <c r="P31">
        <v>14.2</v>
      </c>
      <c r="Q31">
        <f t="shared" ref="Q31:Q32" si="90">100*(P31-P30)/P30</f>
        <v>3.6496350364963503</v>
      </c>
      <c r="R31">
        <v>5.3</v>
      </c>
      <c r="S31">
        <f t="shared" ref="S31:S32" si="91">100*(R31-R30)/R30</f>
        <v>12.765957446808503</v>
      </c>
      <c r="V31">
        <v>4011.51</v>
      </c>
      <c r="W31">
        <f t="shared" ref="W31:W32" si="92">100*(V31-V30)/V30</f>
        <v>9.5999060145240449</v>
      </c>
      <c r="X31">
        <v>1696.58</v>
      </c>
      <c r="Y31">
        <f t="shared" ref="Y31:Y32" si="93">100*(X31-X30)/X30</f>
        <v>7.9180713695057579</v>
      </c>
      <c r="Z31">
        <v>297.5</v>
      </c>
      <c r="AA31">
        <f t="shared" ref="AA31:AA32" si="94">100*(Z31-Z30)/Z30</f>
        <v>0.33726812816188873</v>
      </c>
      <c r="AB31">
        <v>288.89999999999998</v>
      </c>
      <c r="AC31">
        <f t="shared" ref="AC31:AC32" si="95">100*(AB31-AB30)/AB30</f>
        <v>0.17337031900138697</v>
      </c>
      <c r="AD31">
        <v>498</v>
      </c>
      <c r="AE31">
        <f t="shared" si="9"/>
        <v>167.39495798319328</v>
      </c>
      <c r="AF31">
        <f t="shared" ref="AF31:AF32" si="96">100*(AD31-AD30)/AD30</f>
        <v>8.7098886705959337</v>
      </c>
      <c r="AI31" s="11"/>
    </row>
    <row r="32" spans="1:47" x14ac:dyDescent="0.2">
      <c r="A32" t="s">
        <v>66</v>
      </c>
      <c r="B32">
        <v>4</v>
      </c>
      <c r="C32">
        <v>2008</v>
      </c>
      <c r="D32">
        <v>0</v>
      </c>
      <c r="E32" s="5">
        <v>5157.8999999999996</v>
      </c>
      <c r="F32">
        <f t="shared" si="85"/>
        <v>2.5710882331300295</v>
      </c>
      <c r="G32">
        <f t="shared" si="0"/>
        <v>17296.780684104629</v>
      </c>
      <c r="H32" s="5">
        <v>139.87</v>
      </c>
      <c r="I32">
        <f t="shared" si="86"/>
        <v>0.44524236983842336</v>
      </c>
      <c r="J32" s="2">
        <v>42.9</v>
      </c>
      <c r="K32">
        <f t="shared" si="87"/>
        <v>0</v>
      </c>
      <c r="L32" s="2">
        <v>14.7</v>
      </c>
      <c r="M32">
        <f t="shared" si="88"/>
        <v>0</v>
      </c>
      <c r="N32" s="2">
        <v>129.4</v>
      </c>
      <c r="O32">
        <f t="shared" si="89"/>
        <v>1.4106583072100403</v>
      </c>
      <c r="P32">
        <v>14.1</v>
      </c>
      <c r="Q32">
        <f t="shared" si="90"/>
        <v>-0.70422535211267356</v>
      </c>
      <c r="R32">
        <v>5.2</v>
      </c>
      <c r="S32">
        <f t="shared" si="91"/>
        <v>-1.886792452830182</v>
      </c>
      <c r="V32">
        <v>4286.96</v>
      </c>
      <c r="W32">
        <f t="shared" si="92"/>
        <v>6.8664916702189398</v>
      </c>
      <c r="X32">
        <v>1809.22</v>
      </c>
      <c r="Y32">
        <f t="shared" si="93"/>
        <v>6.6392389395136169</v>
      </c>
      <c r="Z32">
        <v>298.2</v>
      </c>
      <c r="AA32">
        <f t="shared" si="94"/>
        <v>0.23529411764705499</v>
      </c>
      <c r="AB32">
        <v>289.3</v>
      </c>
      <c r="AC32">
        <f t="shared" si="95"/>
        <v>0.13845621322258017</v>
      </c>
      <c r="AD32">
        <v>8.8000000000000007</v>
      </c>
      <c r="AE32">
        <f t="shared" si="9"/>
        <v>2.9510395707578811</v>
      </c>
      <c r="AF32">
        <f t="shared" si="96"/>
        <v>-98.232931726907637</v>
      </c>
      <c r="AI32" s="11"/>
    </row>
    <row r="33" spans="1:47" x14ac:dyDescent="0.2">
      <c r="A33" t="s">
        <v>66</v>
      </c>
      <c r="B33">
        <v>4</v>
      </c>
      <c r="C33">
        <v>2009</v>
      </c>
      <c r="D33">
        <v>1</v>
      </c>
      <c r="E33" s="5">
        <v>5024.51</v>
      </c>
      <c r="F33">
        <f>100*(E33-E32)/E32</f>
        <v>-2.5861300141530359</v>
      </c>
      <c r="G33">
        <f t="shared" si="0"/>
        <v>16860.771812080537</v>
      </c>
      <c r="H33" s="5">
        <v>142.22999999999999</v>
      </c>
      <c r="I33">
        <f>100*(H33-H32)/H32</f>
        <v>1.687281046686198</v>
      </c>
      <c r="J33" s="2">
        <v>42.3</v>
      </c>
      <c r="K33">
        <f>100*(J33-J32)/J32</f>
        <v>-1.3986013986014019</v>
      </c>
      <c r="L33" s="2">
        <v>17</v>
      </c>
      <c r="M33">
        <f>100*(L33-L32)/L32</f>
        <v>15.646258503401365</v>
      </c>
      <c r="N33" s="2">
        <v>128.6</v>
      </c>
      <c r="O33">
        <f>100*(N33-N32)/N32</f>
        <v>-0.61823802163833952</v>
      </c>
      <c r="P33">
        <v>16.100000000000001</v>
      </c>
      <c r="Q33">
        <f>100*(P33-P32)/P32</f>
        <v>14.184397163120579</v>
      </c>
      <c r="R33">
        <v>6.6</v>
      </c>
      <c r="S33">
        <f>100*(R33-R32)/R32</f>
        <v>26.923076923076913</v>
      </c>
      <c r="V33">
        <v>4518.68</v>
      </c>
      <c r="W33">
        <f>100*(V33-V32)/V32</f>
        <v>5.4052288801388455</v>
      </c>
      <c r="X33">
        <v>1813.64</v>
      </c>
      <c r="Y33">
        <f>100*(X33-X32)/X32</f>
        <v>0.24430417527995893</v>
      </c>
      <c r="Z33">
        <v>298</v>
      </c>
      <c r="AA33">
        <f>100*(Z33-Z32)/Z32</f>
        <v>-6.7069081153584384E-2</v>
      </c>
      <c r="AB33">
        <v>286.89999999999998</v>
      </c>
      <c r="AC33">
        <f>100*(AB33-AB32)/AB32</f>
        <v>-0.82958866228829387</v>
      </c>
      <c r="AD33">
        <v>11.1</v>
      </c>
      <c r="AE33">
        <f t="shared" si="9"/>
        <v>3.7248322147651005</v>
      </c>
      <c r="AF33">
        <f>100*(AD33-AD32)/AD32</f>
        <v>26.136363636363622</v>
      </c>
      <c r="AG33">
        <v>391518</v>
      </c>
      <c r="AH33">
        <v>69.27</v>
      </c>
      <c r="AI33" s="11">
        <f>(AH33/100)*AG33</f>
        <v>271204.51860000001</v>
      </c>
      <c r="AJ33">
        <v>0.16</v>
      </c>
      <c r="AK33">
        <v>411</v>
      </c>
      <c r="AM33">
        <v>37.35</v>
      </c>
      <c r="AN33">
        <v>98760</v>
      </c>
      <c r="AP33">
        <v>44.73</v>
      </c>
      <c r="AQ33">
        <v>118265</v>
      </c>
      <c r="AS33">
        <v>4.46</v>
      </c>
      <c r="AT33">
        <v>11791</v>
      </c>
    </row>
    <row r="34" spans="1:47" x14ac:dyDescent="0.2">
      <c r="A34" t="s">
        <v>66</v>
      </c>
      <c r="B34">
        <v>4</v>
      </c>
      <c r="C34">
        <v>2010</v>
      </c>
      <c r="D34">
        <v>0</v>
      </c>
      <c r="E34" s="5">
        <v>4930.1499999999996</v>
      </c>
      <c r="F34">
        <f>100*(E34-E33)/E33</f>
        <v>-1.8779940730539013</v>
      </c>
      <c r="G34">
        <f t="shared" si="0"/>
        <v>16588.660834454913</v>
      </c>
      <c r="H34" s="5">
        <v>132.78</v>
      </c>
      <c r="I34">
        <f>100*(H34-H33)/H33</f>
        <v>-6.6441678970681215</v>
      </c>
      <c r="J34" s="2">
        <v>41.8</v>
      </c>
      <c r="K34">
        <f t="shared" ref="K34:K36" si="97">100*(J34-J33)/J33</f>
        <v>-1.1820330969267141</v>
      </c>
      <c r="L34" s="2">
        <v>19.2</v>
      </c>
      <c r="M34">
        <f t="shared" ref="M34:M36" si="98">100*(L34-L33)/L33</f>
        <v>12.941176470588232</v>
      </c>
      <c r="N34" s="2">
        <v>126.4</v>
      </c>
      <c r="O34">
        <f t="shared" ref="O34:O36" si="99">100*(N34-N33)/N33</f>
        <v>-1.7107309486780629</v>
      </c>
      <c r="P34">
        <v>17.899999999999999</v>
      </c>
      <c r="Q34">
        <f t="shared" ref="Q34:Q36" si="100">100*(P34-P33)/P33</f>
        <v>11.180124223602466</v>
      </c>
      <c r="R34">
        <v>6.9</v>
      </c>
      <c r="S34">
        <f t="shared" ref="S34:S36" si="101">100*(R34-R33)/R33</f>
        <v>4.5454545454545565</v>
      </c>
      <c r="V34">
        <v>4421.26</v>
      </c>
      <c r="W34">
        <f t="shared" ref="W34:W36" si="102">100*(V34-V33)/V33</f>
        <v>-2.1559393451184876</v>
      </c>
      <c r="X34">
        <v>1800.53</v>
      </c>
      <c r="Y34">
        <f t="shared" ref="Y34:Y36" si="103">100*(X34-X33)/X33</f>
        <v>-0.72285569352242596</v>
      </c>
      <c r="Z34">
        <v>297.2</v>
      </c>
      <c r="AA34">
        <f t="shared" ref="AA34:AA36" si="104">100*(Z34-Z33)/Z33</f>
        <v>-0.26845637583893001</v>
      </c>
      <c r="AB34">
        <v>286.3</v>
      </c>
      <c r="AC34">
        <f t="shared" ref="AC34:AC36" si="105">100*(AB34-AB33)/AB33</f>
        <v>-0.20913210177761099</v>
      </c>
      <c r="AD34">
        <v>10.9</v>
      </c>
      <c r="AE34">
        <f t="shared" si="9"/>
        <v>3.667563930013459</v>
      </c>
      <c r="AF34">
        <f t="shared" ref="AF34:AF36" si="106">100*(AD34-AD33)/AD33</f>
        <v>-1.8018018018017954</v>
      </c>
      <c r="AI34" s="11"/>
    </row>
    <row r="35" spans="1:47" x14ac:dyDescent="0.2">
      <c r="A35" t="s">
        <v>66</v>
      </c>
      <c r="B35">
        <v>4</v>
      </c>
      <c r="C35">
        <v>2011</v>
      </c>
      <c r="D35">
        <v>0</v>
      </c>
      <c r="E35" s="5">
        <v>4611.25</v>
      </c>
      <c r="F35">
        <f>100*(E35-E34)/E34</f>
        <v>-6.4683630315507576</v>
      </c>
      <c r="G35">
        <f t="shared" si="0"/>
        <v>15510.427177934745</v>
      </c>
      <c r="H35" s="5">
        <v>127.07</v>
      </c>
      <c r="I35">
        <f>100*(H35-H34)/H34</f>
        <v>-4.3003464377165299</v>
      </c>
      <c r="J35" s="2">
        <v>41.7</v>
      </c>
      <c r="K35">
        <f t="shared" si="97"/>
        <v>-0.23923444976075198</v>
      </c>
      <c r="L35" s="2">
        <v>23.8</v>
      </c>
      <c r="M35">
        <f t="shared" si="98"/>
        <v>23.958333333333339</v>
      </c>
      <c r="N35" s="2">
        <v>115</v>
      </c>
      <c r="O35">
        <f t="shared" si="99"/>
        <v>-9.0189873417721547</v>
      </c>
      <c r="P35">
        <v>22.1</v>
      </c>
      <c r="Q35">
        <f t="shared" si="100"/>
        <v>23.463687150838005</v>
      </c>
      <c r="R35">
        <v>6</v>
      </c>
      <c r="S35">
        <f t="shared" si="101"/>
        <v>-13.043478260869568</v>
      </c>
      <c r="T35">
        <v>1.7</v>
      </c>
      <c r="V35">
        <v>3900.51</v>
      </c>
      <c r="W35">
        <f t="shared" si="102"/>
        <v>-11.778316588483825</v>
      </c>
      <c r="X35">
        <v>1673.09</v>
      </c>
      <c r="Y35">
        <f t="shared" si="103"/>
        <v>-7.0779159469711725</v>
      </c>
      <c r="Z35">
        <v>297.3</v>
      </c>
      <c r="AA35">
        <f t="shared" si="104"/>
        <v>3.3647375504718281E-2</v>
      </c>
      <c r="AB35">
        <v>285.8</v>
      </c>
      <c r="AC35">
        <f t="shared" si="105"/>
        <v>-0.17464198393293748</v>
      </c>
      <c r="AD35">
        <v>11.4</v>
      </c>
      <c r="AE35">
        <f t="shared" si="9"/>
        <v>3.8345105953582239</v>
      </c>
      <c r="AF35">
        <f t="shared" si="106"/>
        <v>4.5871559633027523</v>
      </c>
      <c r="AI35" s="11"/>
    </row>
    <row r="36" spans="1:47" x14ac:dyDescent="0.2">
      <c r="A36" t="s">
        <v>66</v>
      </c>
      <c r="B36">
        <v>4</v>
      </c>
      <c r="C36">
        <v>2012</v>
      </c>
      <c r="D36">
        <v>1</v>
      </c>
      <c r="E36" s="5">
        <v>4187.22</v>
      </c>
      <c r="F36">
        <f>100*(E36-E35)/E35</f>
        <v>-9.1955543507725608</v>
      </c>
      <c r="G36">
        <f t="shared" si="0"/>
        <v>14069.959677419356</v>
      </c>
      <c r="H36" s="5">
        <v>122.47</v>
      </c>
      <c r="I36">
        <f>100*(H36-H35)/H35</f>
        <v>-3.6200519398756548</v>
      </c>
      <c r="J36" s="2">
        <v>41.8</v>
      </c>
      <c r="K36">
        <f t="shared" si="97"/>
        <v>0.23980815347720458</v>
      </c>
      <c r="L36" s="2">
        <v>32.700000000000003</v>
      </c>
      <c r="M36">
        <f t="shared" si="98"/>
        <v>37.394957983193287</v>
      </c>
      <c r="N36" s="2">
        <v>106.3</v>
      </c>
      <c r="O36">
        <f t="shared" si="99"/>
        <v>-7.5652173913043494</v>
      </c>
      <c r="P36">
        <v>30.5</v>
      </c>
      <c r="Q36">
        <f t="shared" si="100"/>
        <v>38.009049773755649</v>
      </c>
      <c r="R36">
        <v>6.2</v>
      </c>
      <c r="S36">
        <f t="shared" si="101"/>
        <v>3.3333333333333361</v>
      </c>
      <c r="T36">
        <v>2.2000000000000002</v>
      </c>
      <c r="U36">
        <f t="shared" ref="U36" si="107">100*(T36-T35)/T35</f>
        <v>29.411764705882366</v>
      </c>
      <c r="V36">
        <v>3644.22</v>
      </c>
      <c r="W36">
        <f t="shared" si="102"/>
        <v>-6.5706792188713896</v>
      </c>
      <c r="X36">
        <v>1459.7</v>
      </c>
      <c r="Y36">
        <f t="shared" si="103"/>
        <v>-12.754245139233387</v>
      </c>
      <c r="Z36">
        <v>297.60000000000002</v>
      </c>
      <c r="AA36">
        <f t="shared" si="104"/>
        <v>0.10090817356206234</v>
      </c>
      <c r="AB36">
        <v>285.3</v>
      </c>
      <c r="AC36">
        <f t="shared" si="105"/>
        <v>-0.17494751574527642</v>
      </c>
      <c r="AD36">
        <v>12.3</v>
      </c>
      <c r="AE36">
        <f t="shared" si="9"/>
        <v>4.133064516129032</v>
      </c>
      <c r="AF36">
        <f t="shared" si="106"/>
        <v>7.8947368421052655</v>
      </c>
      <c r="AG36">
        <v>388804</v>
      </c>
      <c r="AH36">
        <v>61</v>
      </c>
      <c r="AI36" s="11">
        <f>(AH36/100)*AG36</f>
        <v>237170.44</v>
      </c>
      <c r="AJ36">
        <v>4.8099999999999996</v>
      </c>
      <c r="AK36">
        <v>11112</v>
      </c>
      <c r="AL36">
        <f>100*(AK36-AK33)/AK33</f>
        <v>2603.6496350364964</v>
      </c>
      <c r="AM36">
        <v>25</v>
      </c>
      <c r="AN36">
        <v>57780</v>
      </c>
      <c r="AO36">
        <f>100*(AN36-AN33)/AN33</f>
        <v>-41.494532199270957</v>
      </c>
      <c r="AP36">
        <v>16.43</v>
      </c>
      <c r="AQ36">
        <v>37968</v>
      </c>
      <c r="AR36">
        <f>100*(AQ36-AQ33)/AQ33</f>
        <v>-67.89582716780113</v>
      </c>
      <c r="AS36">
        <v>17.57</v>
      </c>
      <c r="AT36">
        <v>40611</v>
      </c>
      <c r="AU36">
        <f>100*(AT36-AT33)/AT33</f>
        <v>244.42371300144177</v>
      </c>
    </row>
    <row r="37" spans="1:47" x14ac:dyDescent="0.2">
      <c r="A37" t="s">
        <v>67</v>
      </c>
      <c r="B37">
        <v>5</v>
      </c>
      <c r="C37">
        <v>2006</v>
      </c>
      <c r="D37">
        <v>0</v>
      </c>
      <c r="E37" s="5">
        <v>4029.81</v>
      </c>
      <c r="G37">
        <f t="shared" si="0"/>
        <v>23186.478711162257</v>
      </c>
      <c r="H37" s="5">
        <v>91.41</v>
      </c>
      <c r="J37" s="2">
        <v>43.2</v>
      </c>
      <c r="L37" s="2">
        <v>10.3</v>
      </c>
      <c r="N37" s="2">
        <v>76.2</v>
      </c>
      <c r="P37">
        <v>9.3000000000000007</v>
      </c>
      <c r="R37">
        <v>5.3</v>
      </c>
      <c r="V37">
        <v>2382.4</v>
      </c>
      <c r="X37">
        <v>1276.33</v>
      </c>
      <c r="Z37">
        <v>173.8</v>
      </c>
      <c r="AB37">
        <v>165.1</v>
      </c>
      <c r="AD37">
        <v>8.8000000000000007</v>
      </c>
      <c r="AE37">
        <f t="shared" si="9"/>
        <v>5.0632911392405067</v>
      </c>
      <c r="AI37" s="11"/>
    </row>
    <row r="38" spans="1:47" x14ac:dyDescent="0.2">
      <c r="A38" t="s">
        <v>67</v>
      </c>
      <c r="B38">
        <v>5</v>
      </c>
      <c r="C38" s="6">
        <v>2007</v>
      </c>
      <c r="D38">
        <v>0</v>
      </c>
      <c r="E38" s="5">
        <v>4285.3</v>
      </c>
      <c r="F38">
        <f t="shared" ref="F38:F39" si="108">100*(E38-E37)/E37</f>
        <v>6.3400011414930288</v>
      </c>
      <c r="G38">
        <f t="shared" si="0"/>
        <v>24599.885189437427</v>
      </c>
      <c r="H38" s="5">
        <v>91.59</v>
      </c>
      <c r="I38">
        <f t="shared" ref="I38:I39" si="109">100*(H38-H37)/H37</f>
        <v>0.19691499835904916</v>
      </c>
      <c r="J38" s="2">
        <v>43.3</v>
      </c>
      <c r="K38">
        <f t="shared" ref="K38:K39" si="110">100*(J38-J37)/J37</f>
        <v>0.2314814814814683</v>
      </c>
      <c r="L38" s="2">
        <v>8.1</v>
      </c>
      <c r="M38">
        <f t="shared" ref="M38:M39" si="111">100*(L38-L37)/L37</f>
        <v>-21.359223300970882</v>
      </c>
      <c r="N38" s="2">
        <v>75</v>
      </c>
      <c r="O38">
        <f>100*(N38-N37)/N37</f>
        <v>-1.5748031496063029</v>
      </c>
      <c r="P38">
        <v>7.4</v>
      </c>
      <c r="Q38">
        <f t="shared" ref="Q38:Q39" si="112">100*(P38-P37)/P37</f>
        <v>-20.430107526881724</v>
      </c>
      <c r="R38">
        <v>6.7</v>
      </c>
      <c r="S38">
        <f t="shared" ref="S38:S39" si="113">100*(R38-R37)/R37</f>
        <v>26.415094339622648</v>
      </c>
      <c r="V38">
        <v>2547.13</v>
      </c>
      <c r="W38">
        <f t="shared" ref="W38:W39" si="114">100*(V38-V37)/V37</f>
        <v>6.9144560107454662</v>
      </c>
      <c r="X38">
        <v>1360.6</v>
      </c>
      <c r="Y38">
        <f t="shared" ref="Y38:Y39" si="115">100*(X38-X37)/X37</f>
        <v>6.6025244255012412</v>
      </c>
      <c r="Z38">
        <v>174.2</v>
      </c>
      <c r="AA38">
        <f t="shared" ref="AA38:AA39" si="116">100*(Z38-Z37)/Z37</f>
        <v>0.23014959723819173</v>
      </c>
      <c r="AB38">
        <v>163.1</v>
      </c>
      <c r="AC38">
        <f t="shared" ref="AC38:AC39" si="117">100*(AB38-AB37)/AB37</f>
        <v>-1.2113870381586918</v>
      </c>
      <c r="AD38">
        <v>11</v>
      </c>
      <c r="AE38">
        <f t="shared" si="9"/>
        <v>6.3145809414466134</v>
      </c>
      <c r="AF38">
        <f t="shared" ref="AF38:AF39" si="118">100*(AD38-AD37)/AD37</f>
        <v>24.999999999999993</v>
      </c>
      <c r="AI38" s="11"/>
    </row>
    <row r="39" spans="1:47" x14ac:dyDescent="0.2">
      <c r="A39" t="s">
        <v>67</v>
      </c>
      <c r="B39">
        <v>5</v>
      </c>
      <c r="C39">
        <v>2008</v>
      </c>
      <c r="D39">
        <v>0</v>
      </c>
      <c r="E39" s="5">
        <v>4522.18</v>
      </c>
      <c r="F39">
        <f t="shared" si="108"/>
        <v>5.5277343476536087</v>
      </c>
      <c r="G39">
        <f t="shared" si="0"/>
        <v>25929.931192660551</v>
      </c>
      <c r="H39" s="5">
        <v>96.73</v>
      </c>
      <c r="I39">
        <f t="shared" si="109"/>
        <v>5.6119663718746589</v>
      </c>
      <c r="J39" s="2">
        <v>43.6</v>
      </c>
      <c r="K39">
        <f t="shared" si="110"/>
        <v>0.69284064665128009</v>
      </c>
      <c r="L39" s="2">
        <v>8</v>
      </c>
      <c r="M39">
        <f t="shared" si="111"/>
        <v>-1.2345679012345636</v>
      </c>
      <c r="N39" s="2">
        <v>79.900000000000006</v>
      </c>
      <c r="O39">
        <f>100*(N39-N38)/N38</f>
        <v>6.5333333333333412</v>
      </c>
      <c r="P39">
        <v>7.4</v>
      </c>
      <c r="Q39">
        <f t="shared" si="112"/>
        <v>0</v>
      </c>
      <c r="R39">
        <v>7.8</v>
      </c>
      <c r="S39">
        <f t="shared" si="113"/>
        <v>16.417910447761191</v>
      </c>
      <c r="V39">
        <v>2591.04</v>
      </c>
      <c r="W39">
        <f t="shared" si="114"/>
        <v>1.7239010180084979</v>
      </c>
      <c r="X39">
        <v>1459.21</v>
      </c>
      <c r="Y39">
        <f t="shared" si="115"/>
        <v>7.2475378509481212</v>
      </c>
      <c r="Z39">
        <v>174.4</v>
      </c>
      <c r="AA39">
        <f t="shared" si="116"/>
        <v>0.1148105625717664</v>
      </c>
      <c r="AB39">
        <v>163.1</v>
      </c>
      <c r="AC39">
        <f t="shared" si="117"/>
        <v>0</v>
      </c>
      <c r="AD39">
        <v>11.2</v>
      </c>
      <c r="AE39">
        <f t="shared" si="9"/>
        <v>6.4220183486238529</v>
      </c>
      <c r="AF39">
        <f t="shared" si="118"/>
        <v>1.8181818181818117</v>
      </c>
      <c r="AI39" s="11"/>
    </row>
    <row r="40" spans="1:47" x14ac:dyDescent="0.2">
      <c r="A40" t="s">
        <v>67</v>
      </c>
      <c r="B40">
        <v>5</v>
      </c>
      <c r="C40">
        <v>2009</v>
      </c>
      <c r="D40">
        <v>1</v>
      </c>
      <c r="E40" s="5">
        <v>4200.25</v>
      </c>
      <c r="F40">
        <f>100*(E40-E39)/E39</f>
        <v>-7.1189116753424297</v>
      </c>
      <c r="G40">
        <f t="shared" si="0"/>
        <v>24111.653272101034</v>
      </c>
      <c r="H40" s="5">
        <v>96.7</v>
      </c>
      <c r="I40">
        <f>100*(H40-H39)/H39</f>
        <v>-3.101416313449926E-2</v>
      </c>
      <c r="J40" s="2">
        <v>43.4</v>
      </c>
      <c r="K40">
        <f>100*(J40-J39)/J39</f>
        <v>-0.45871559633028175</v>
      </c>
      <c r="L40" s="2">
        <v>9.1999999999999993</v>
      </c>
      <c r="M40">
        <f>100*(L40-L39)/L39</f>
        <v>14.999999999999991</v>
      </c>
      <c r="N40" s="2">
        <v>78.900000000000006</v>
      </c>
      <c r="O40">
        <f>100*(N40-N39)/N39</f>
        <v>-1.2515644555694618</v>
      </c>
      <c r="P40">
        <v>7.8</v>
      </c>
      <c r="Q40">
        <f>100*(P40-P39)/P39</f>
        <v>5.4054054054053973</v>
      </c>
      <c r="R40">
        <v>8.8000000000000007</v>
      </c>
      <c r="S40">
        <f>100*(R40-R39)/R39</f>
        <v>12.820512820512832</v>
      </c>
      <c r="T40">
        <v>1.4</v>
      </c>
      <c r="V40">
        <v>2666.78</v>
      </c>
      <c r="W40">
        <f>100*(V40-V39)/V39</f>
        <v>2.9231505495862757</v>
      </c>
      <c r="X40">
        <v>1443.23</v>
      </c>
      <c r="Y40">
        <f>100*(X40-X39)/X39</f>
        <v>-1.0951131091481019</v>
      </c>
      <c r="Z40">
        <v>174.2</v>
      </c>
      <c r="AA40">
        <f>100*(Z40-Z39)/Z39</f>
        <v>-0.11467889908257858</v>
      </c>
      <c r="AB40">
        <v>160.5</v>
      </c>
      <c r="AC40">
        <f>100*(AB40-AB39)/AB39</f>
        <v>-1.5941140404659684</v>
      </c>
      <c r="AD40">
        <v>13.7</v>
      </c>
      <c r="AE40">
        <f t="shared" si="9"/>
        <v>7.8645235361653274</v>
      </c>
      <c r="AF40">
        <f>100*(AD40-AD39)/AD39</f>
        <v>22.321428571428573</v>
      </c>
      <c r="AG40">
        <v>239976</v>
      </c>
      <c r="AH40">
        <v>60.96</v>
      </c>
      <c r="AI40" s="11">
        <f>(AH40/100)*AG40</f>
        <v>146289.36960000001</v>
      </c>
      <c r="AJ40">
        <v>0.22</v>
      </c>
      <c r="AK40">
        <v>314</v>
      </c>
      <c r="AM40">
        <v>32.840000000000003</v>
      </c>
      <c r="AN40">
        <v>46858</v>
      </c>
      <c r="AP40">
        <v>43.62</v>
      </c>
      <c r="AQ40">
        <v>62245</v>
      </c>
      <c r="AS40">
        <v>4.28</v>
      </c>
      <c r="AT40">
        <v>6112</v>
      </c>
    </row>
    <row r="41" spans="1:47" x14ac:dyDescent="0.2">
      <c r="A41" t="s">
        <v>67</v>
      </c>
      <c r="B41">
        <v>5</v>
      </c>
      <c r="C41">
        <v>2010</v>
      </c>
      <c r="D41">
        <v>0</v>
      </c>
      <c r="E41" s="5">
        <v>3992.38</v>
      </c>
      <c r="F41">
        <f>100*(E41-E40)/E40</f>
        <v>-4.9489911314802661</v>
      </c>
      <c r="G41">
        <f t="shared" si="0"/>
        <v>22984.340817501441</v>
      </c>
      <c r="H41" s="5">
        <v>92.29</v>
      </c>
      <c r="I41">
        <f>100*(H41-H40)/H40</f>
        <v>-4.5604963805584244</v>
      </c>
      <c r="J41" s="2">
        <v>42.5</v>
      </c>
      <c r="K41">
        <f t="shared" ref="K41:K43" si="119">100*(J41-J40)/J40</f>
        <v>-2.0737327188940058</v>
      </c>
      <c r="L41" s="2">
        <v>14</v>
      </c>
      <c r="M41">
        <f t="shared" ref="M41:M43" si="120">100*(L41-L40)/L40</f>
        <v>52.173913043478272</v>
      </c>
      <c r="N41" s="2">
        <v>74.400000000000006</v>
      </c>
      <c r="O41">
        <f t="shared" ref="O41:O43" si="121">100*(N41-N40)/N40</f>
        <v>-5.7034220532319386</v>
      </c>
      <c r="P41">
        <v>11.9</v>
      </c>
      <c r="Q41">
        <f t="shared" ref="Q41:Q43" si="122">100*(P41-P40)/P40</f>
        <v>52.564102564102569</v>
      </c>
      <c r="R41">
        <v>7.8</v>
      </c>
      <c r="S41">
        <f t="shared" ref="S41:S43" si="123">100*(R41-R40)/R40</f>
        <v>-11.363636363636372</v>
      </c>
      <c r="T41">
        <v>2.2000000000000002</v>
      </c>
      <c r="U41">
        <f t="shared" ref="U41:U43" si="124">100*(T41-T40)/T40</f>
        <v>57.142857142857167</v>
      </c>
      <c r="V41">
        <v>2688.01</v>
      </c>
      <c r="W41">
        <f t="shared" ref="W41:W43" si="125">100*(V41-V40)/V40</f>
        <v>0.79609116612544029</v>
      </c>
      <c r="X41">
        <v>1392.31</v>
      </c>
      <c r="Y41">
        <f t="shared" ref="Y41:Y43" si="126">100*(X41-X40)/X40</f>
        <v>-3.528197168850431</v>
      </c>
      <c r="Z41">
        <v>173.7</v>
      </c>
      <c r="AA41">
        <f t="shared" ref="AA41:AA43" si="127">100*(Z41-Z40)/Z40</f>
        <v>-0.28702640642939153</v>
      </c>
      <c r="AB41">
        <v>159.9</v>
      </c>
      <c r="AC41">
        <f t="shared" ref="AC41:AC43" si="128">100*(AB41-AB40)/AB40</f>
        <v>-0.37383177570093101</v>
      </c>
      <c r="AD41">
        <v>13.8</v>
      </c>
      <c r="AE41">
        <f t="shared" si="9"/>
        <v>7.9447322970639034</v>
      </c>
      <c r="AF41">
        <f t="shared" ref="AF41:AF43" si="129">100*(AD41-AD40)/AD40</f>
        <v>0.72992700729928051</v>
      </c>
      <c r="AI41" s="11"/>
    </row>
    <row r="42" spans="1:47" x14ac:dyDescent="0.2">
      <c r="A42" t="s">
        <v>67</v>
      </c>
      <c r="B42">
        <v>5</v>
      </c>
      <c r="C42">
        <v>2011</v>
      </c>
      <c r="D42">
        <v>0</v>
      </c>
      <c r="E42" s="5">
        <v>3479.28</v>
      </c>
      <c r="F42">
        <f>100*(E42-E41)/E41</f>
        <v>-12.851983027667705</v>
      </c>
      <c r="G42">
        <f t="shared" si="0"/>
        <v>19972.904707233065</v>
      </c>
      <c r="H42" s="5">
        <v>86.65</v>
      </c>
      <c r="I42">
        <f>100*(H42-H41)/H41</f>
        <v>-6.1111713078340015</v>
      </c>
      <c r="J42" s="2">
        <v>41.9</v>
      </c>
      <c r="K42">
        <f t="shared" si="119"/>
        <v>-1.4117647058823564</v>
      </c>
      <c r="L42" s="2">
        <v>13.3</v>
      </c>
      <c r="M42">
        <f t="shared" si="120"/>
        <v>-4.9999999999999947</v>
      </c>
      <c r="N42" s="2">
        <v>76.400000000000006</v>
      </c>
      <c r="O42">
        <f t="shared" si="121"/>
        <v>2.6881720430107525</v>
      </c>
      <c r="P42">
        <v>11.7</v>
      </c>
      <c r="Q42">
        <f t="shared" si="122"/>
        <v>-1.6806722689075719</v>
      </c>
      <c r="R42">
        <v>4.8</v>
      </c>
      <c r="S42">
        <f t="shared" si="123"/>
        <v>-38.46153846153846</v>
      </c>
      <c r="T42">
        <v>1.6</v>
      </c>
      <c r="U42">
        <f t="shared" si="124"/>
        <v>-27.272727272727273</v>
      </c>
      <c r="V42">
        <v>2395.04</v>
      </c>
      <c r="W42">
        <f t="shared" si="125"/>
        <v>-10.899141000219501</v>
      </c>
      <c r="X42">
        <v>1182.45</v>
      </c>
      <c r="Y42">
        <f t="shared" si="126"/>
        <v>-15.072792697028671</v>
      </c>
      <c r="Z42">
        <v>174.2</v>
      </c>
      <c r="AA42">
        <f t="shared" si="127"/>
        <v>0.28785261945883711</v>
      </c>
      <c r="AB42">
        <v>165</v>
      </c>
      <c r="AC42">
        <f t="shared" si="128"/>
        <v>3.1894934333958687</v>
      </c>
      <c r="AD42">
        <v>9.1</v>
      </c>
      <c r="AE42">
        <f t="shared" si="9"/>
        <v>5.2238805970149258</v>
      </c>
      <c r="AF42">
        <f t="shared" si="129"/>
        <v>-34.057971014492757</v>
      </c>
      <c r="AI42" s="11"/>
    </row>
    <row r="43" spans="1:47" x14ac:dyDescent="0.2">
      <c r="A43" t="s">
        <v>67</v>
      </c>
      <c r="B43">
        <v>5</v>
      </c>
      <c r="C43">
        <v>2012</v>
      </c>
      <c r="D43">
        <v>1</v>
      </c>
      <c r="E43" s="5">
        <v>3259.88</v>
      </c>
      <c r="F43">
        <f>100*(E43-E42)/E42</f>
        <v>-6.3059023706054145</v>
      </c>
      <c r="G43">
        <f t="shared" si="0"/>
        <v>18617.247287264421</v>
      </c>
      <c r="H43" s="5">
        <v>87.74</v>
      </c>
      <c r="I43">
        <f>100*(H43-H42)/H42</f>
        <v>1.2579342181188564</v>
      </c>
      <c r="J43" s="2">
        <v>41.3</v>
      </c>
      <c r="K43">
        <f t="shared" si="119"/>
        <v>-1.4319809069212446</v>
      </c>
      <c r="L43" s="2">
        <v>13.9</v>
      </c>
      <c r="M43">
        <f t="shared" si="120"/>
        <v>4.5112781954887193</v>
      </c>
      <c r="N43" s="2">
        <v>75.5</v>
      </c>
      <c r="O43">
        <f t="shared" si="121"/>
        <v>-1.1780104712041959</v>
      </c>
      <c r="P43">
        <v>12.3</v>
      </c>
      <c r="Q43">
        <f t="shared" si="122"/>
        <v>5.1282051282051411</v>
      </c>
      <c r="R43">
        <v>5</v>
      </c>
      <c r="S43">
        <f t="shared" si="123"/>
        <v>4.1666666666666705</v>
      </c>
      <c r="T43">
        <v>1.6</v>
      </c>
      <c r="U43">
        <f t="shared" si="124"/>
        <v>0</v>
      </c>
      <c r="V43">
        <v>2323.5500000000002</v>
      </c>
      <c r="W43">
        <f t="shared" si="125"/>
        <v>-2.9849188322533147</v>
      </c>
      <c r="X43">
        <v>1082.78</v>
      </c>
      <c r="Y43">
        <f t="shared" si="126"/>
        <v>-8.4291090532369299</v>
      </c>
      <c r="Z43">
        <v>175.1</v>
      </c>
      <c r="AA43">
        <f t="shared" si="127"/>
        <v>0.51664753157290799</v>
      </c>
      <c r="AB43">
        <v>166</v>
      </c>
      <c r="AC43">
        <f t="shared" si="128"/>
        <v>0.60606060606060608</v>
      </c>
      <c r="AD43">
        <v>9.1</v>
      </c>
      <c r="AE43">
        <f t="shared" si="9"/>
        <v>5.1970302684180467</v>
      </c>
      <c r="AF43">
        <f t="shared" si="129"/>
        <v>0</v>
      </c>
      <c r="AG43">
        <v>239236</v>
      </c>
      <c r="AH43">
        <v>54.38</v>
      </c>
      <c r="AI43" s="11">
        <f>(AH43/100)*AG43</f>
        <v>130096.53680000002</v>
      </c>
      <c r="AJ43">
        <v>6.93</v>
      </c>
      <c r="AK43">
        <v>8806</v>
      </c>
      <c r="AL43">
        <f>100*(AK43-AK40)/AK40</f>
        <v>2704.4585987261148</v>
      </c>
      <c r="AM43">
        <v>19.66</v>
      </c>
      <c r="AN43">
        <v>24965</v>
      </c>
      <c r="AO43">
        <f>100*(AN43-AN40)/AN40</f>
        <v>-46.722011182722269</v>
      </c>
      <c r="AP43">
        <v>12.78</v>
      </c>
      <c r="AQ43">
        <v>16236</v>
      </c>
      <c r="AR43">
        <f>100*(AQ43-AQ40)/AQ40</f>
        <v>-73.915977186922646</v>
      </c>
      <c r="AS43">
        <v>18.149999999999999</v>
      </c>
      <c r="AT43">
        <v>23046</v>
      </c>
      <c r="AU43">
        <f>100*(AT43-AT40)/AT40</f>
        <v>277.06151832460733</v>
      </c>
    </row>
    <row r="44" spans="1:47" x14ac:dyDescent="0.2">
      <c r="A44" t="s">
        <v>68</v>
      </c>
      <c r="B44">
        <v>6</v>
      </c>
      <c r="C44">
        <v>2006</v>
      </c>
      <c r="D44">
        <v>0</v>
      </c>
      <c r="E44" s="5">
        <v>10728.07</v>
      </c>
      <c r="G44">
        <f t="shared" si="0"/>
        <v>18161.621804638566</v>
      </c>
      <c r="H44" s="5">
        <v>275.64</v>
      </c>
      <c r="J44" s="2">
        <v>43.2</v>
      </c>
      <c r="L44" s="2">
        <v>27.9</v>
      </c>
      <c r="N44" s="2">
        <v>247.9</v>
      </c>
      <c r="P44">
        <v>27</v>
      </c>
      <c r="R44">
        <v>11.4</v>
      </c>
      <c r="V44">
        <v>7654.73</v>
      </c>
      <c r="X44">
        <v>3551.23</v>
      </c>
      <c r="Z44">
        <v>590.70000000000005</v>
      </c>
      <c r="AB44">
        <v>572.29999999999995</v>
      </c>
      <c r="AD44">
        <v>18.2</v>
      </c>
      <c r="AE44">
        <f t="shared" si="9"/>
        <v>3.0810902319282207</v>
      </c>
      <c r="AI44" s="11"/>
    </row>
    <row r="45" spans="1:47" x14ac:dyDescent="0.2">
      <c r="A45" t="s">
        <v>68</v>
      </c>
      <c r="B45">
        <v>6</v>
      </c>
      <c r="C45">
        <v>2007</v>
      </c>
      <c r="D45">
        <v>0</v>
      </c>
      <c r="E45" s="5">
        <v>11243.68</v>
      </c>
      <c r="F45">
        <f t="shared" ref="F45:F46" si="130">100*(E45-E44)/E44</f>
        <v>4.8061766934779566</v>
      </c>
      <c r="G45">
        <f t="shared" si="0"/>
        <v>18999.121324771881</v>
      </c>
      <c r="H45" s="5">
        <v>283.94</v>
      </c>
      <c r="I45">
        <f t="shared" ref="I45:I46" si="131">100*(H45-H44)/H44</f>
        <v>3.0111739950660326</v>
      </c>
      <c r="J45" s="2">
        <v>42.6</v>
      </c>
      <c r="K45">
        <f t="shared" ref="K45:K46" si="132">100*(J45-J44)/J44</f>
        <v>-1.3888888888888922</v>
      </c>
      <c r="L45" s="2">
        <v>28.9</v>
      </c>
      <c r="M45">
        <f t="shared" ref="M45:M46" si="133">100*(L45-L44)/L44</f>
        <v>3.5842293906810037</v>
      </c>
      <c r="N45" s="2">
        <v>253</v>
      </c>
      <c r="O45">
        <f t="shared" ref="O45:O46" si="134">100*(N45-N44)/N44</f>
        <v>2.0572811617587714</v>
      </c>
      <c r="P45">
        <v>27.7</v>
      </c>
      <c r="Q45">
        <f t="shared" ref="Q45:Q46" si="135">100*(P45-P44)/P44</f>
        <v>2.5925925925925899</v>
      </c>
      <c r="R45">
        <v>10.9</v>
      </c>
      <c r="S45">
        <f t="shared" ref="S45:S46" si="136">100*(R45-R44)/R44</f>
        <v>-4.3859649122807012</v>
      </c>
      <c r="V45">
        <v>8068.49</v>
      </c>
      <c r="W45">
        <f t="shared" ref="W45:W46" si="137">100*(V45-V44)/V44</f>
        <v>5.4052853595097439</v>
      </c>
      <c r="X45">
        <v>3796.03</v>
      </c>
      <c r="Y45">
        <f t="shared" ref="Y45:Y46" si="138">100*(X45-X44)/X44</f>
        <v>6.8933862351917554</v>
      </c>
      <c r="Z45">
        <v>591.79999999999995</v>
      </c>
      <c r="AA45">
        <f t="shared" ref="AA45:AA46" si="139">100*(Z45-Z44)/Z44</f>
        <v>0.18621973929234958</v>
      </c>
      <c r="AB45">
        <v>572.79999999999995</v>
      </c>
      <c r="AC45">
        <f t="shared" ref="AC45:AC46" si="140">100*(AB45-AB44)/AB44</f>
        <v>8.7366765682334452E-2</v>
      </c>
      <c r="AD45">
        <v>18.899999999999999</v>
      </c>
      <c r="AE45">
        <f t="shared" si="9"/>
        <v>3.193646502196688</v>
      </c>
      <c r="AF45">
        <f t="shared" ref="AF45:AF46" si="141">100*(AD45-AD44)/AD44</f>
        <v>3.8461538461538423</v>
      </c>
      <c r="AI45" s="11"/>
    </row>
    <row r="46" spans="1:47" x14ac:dyDescent="0.2">
      <c r="A46" t="s">
        <v>68</v>
      </c>
      <c r="B46">
        <v>6</v>
      </c>
      <c r="C46">
        <v>2008</v>
      </c>
      <c r="D46">
        <v>0</v>
      </c>
      <c r="E46" s="5">
        <v>11364.73</v>
      </c>
      <c r="F46">
        <f t="shared" si="130"/>
        <v>1.0766048126591941</v>
      </c>
      <c r="G46">
        <f t="shared" si="0"/>
        <v>19200.422368643351</v>
      </c>
      <c r="H46" s="5">
        <v>283.64</v>
      </c>
      <c r="I46">
        <f t="shared" si="131"/>
        <v>-0.10565612453335613</v>
      </c>
      <c r="J46" s="2">
        <v>42.3</v>
      </c>
      <c r="K46">
        <f t="shared" si="132"/>
        <v>-0.704225352112686</v>
      </c>
      <c r="L46" s="2">
        <v>29</v>
      </c>
      <c r="M46">
        <f t="shared" si="133"/>
        <v>0.34602076124567965</v>
      </c>
      <c r="N46" s="2">
        <v>254.9</v>
      </c>
      <c r="O46">
        <f t="shared" si="134"/>
        <v>0.75098814229249233</v>
      </c>
      <c r="P46">
        <v>28.2</v>
      </c>
      <c r="Q46">
        <f t="shared" si="135"/>
        <v>1.8050541516245489</v>
      </c>
      <c r="R46">
        <v>9.8000000000000007</v>
      </c>
      <c r="S46">
        <f t="shared" si="136"/>
        <v>-10.091743119266052</v>
      </c>
      <c r="V46">
        <v>8799.61</v>
      </c>
      <c r="W46">
        <f t="shared" si="137"/>
        <v>9.0614228932551306</v>
      </c>
      <c r="X46">
        <v>3879.23</v>
      </c>
      <c r="Y46">
        <f t="shared" si="138"/>
        <v>2.1917635002884546</v>
      </c>
      <c r="Z46">
        <v>591.9</v>
      </c>
      <c r="AA46">
        <f t="shared" si="139"/>
        <v>1.6897600540727059E-2</v>
      </c>
      <c r="AB46">
        <v>575</v>
      </c>
      <c r="AC46">
        <f t="shared" si="140"/>
        <v>0.38407821229051076</v>
      </c>
      <c r="AD46">
        <v>16.899999999999999</v>
      </c>
      <c r="AE46">
        <f t="shared" si="9"/>
        <v>2.8552120290589622</v>
      </c>
      <c r="AF46">
        <f t="shared" si="141"/>
        <v>-10.582010582010582</v>
      </c>
      <c r="AI46" s="11"/>
    </row>
    <row r="47" spans="1:47" x14ac:dyDescent="0.2">
      <c r="A47" t="s">
        <v>68</v>
      </c>
      <c r="B47">
        <v>6</v>
      </c>
      <c r="C47">
        <v>2009</v>
      </c>
      <c r="D47">
        <v>1</v>
      </c>
      <c r="E47" s="5">
        <v>10889.66</v>
      </c>
      <c r="F47">
        <f>100*(E47-E46)/E46</f>
        <v>-4.1802136962338716</v>
      </c>
      <c r="G47">
        <f t="shared" si="0"/>
        <v>18441.42252328535</v>
      </c>
      <c r="H47" s="5">
        <v>279.39999999999998</v>
      </c>
      <c r="I47">
        <f>100*(H47-H46)/H46</f>
        <v>-1.4948526300944893</v>
      </c>
      <c r="J47" s="2">
        <v>43.1</v>
      </c>
      <c r="K47">
        <f>100*(J47-J46)/J46</f>
        <v>1.8912529550827526</v>
      </c>
      <c r="L47" s="2">
        <v>28.8</v>
      </c>
      <c r="M47">
        <f>100*(L47-L46)/L46</f>
        <v>-0.68965517241379071</v>
      </c>
      <c r="N47" s="2">
        <v>255.6</v>
      </c>
      <c r="O47">
        <f>100*(N47-N46)/N46</f>
        <v>0.27461749705766519</v>
      </c>
      <c r="P47">
        <v>27.7</v>
      </c>
      <c r="Q47">
        <f>100*(P47-P46)/P46</f>
        <v>-1.773049645390071</v>
      </c>
      <c r="R47">
        <v>10.5</v>
      </c>
      <c r="S47">
        <f>100*(R47-R46)/R46</f>
        <v>7.1428571428571352</v>
      </c>
      <c r="V47">
        <v>8776.52</v>
      </c>
      <c r="W47">
        <f>100*(V47-V46)/V46</f>
        <v>-0.26239799263831176</v>
      </c>
      <c r="X47">
        <v>3891.14</v>
      </c>
      <c r="Y47">
        <f>100*(X47-X46)/X46</f>
        <v>0.30701969205228496</v>
      </c>
      <c r="Z47">
        <v>590.5</v>
      </c>
      <c r="AA47">
        <f>100*(Z47-Z46)/Z46</f>
        <v>-0.23652644027707001</v>
      </c>
      <c r="AB47">
        <v>572.79999999999995</v>
      </c>
      <c r="AC47">
        <f>100*(AB47-AB46)/AB46</f>
        <v>-0.38260869565218181</v>
      </c>
      <c r="AD47">
        <v>17.7</v>
      </c>
      <c r="AE47">
        <f t="shared" si="9"/>
        <v>2.9974597798475866</v>
      </c>
      <c r="AF47">
        <f>100*(AD47-AD46)/AD46</f>
        <v>4.7337278106508922</v>
      </c>
      <c r="AG47">
        <v>708842</v>
      </c>
      <c r="AH47">
        <v>71.930000000000007</v>
      </c>
      <c r="AI47" s="11">
        <f>(AH47/100)*AG47</f>
        <v>509870.05060000002</v>
      </c>
      <c r="AJ47">
        <v>0.2</v>
      </c>
      <c r="AK47">
        <v>997</v>
      </c>
      <c r="AM47">
        <v>32.22</v>
      </c>
      <c r="AN47">
        <v>160577</v>
      </c>
      <c r="AP47">
        <v>52.06</v>
      </c>
      <c r="AQ47">
        <v>259506</v>
      </c>
      <c r="AS47">
        <v>3.2</v>
      </c>
      <c r="AT47">
        <v>15937</v>
      </c>
    </row>
    <row r="48" spans="1:47" x14ac:dyDescent="0.2">
      <c r="A48" t="s">
        <v>68</v>
      </c>
      <c r="B48">
        <v>6</v>
      </c>
      <c r="C48">
        <v>2010</v>
      </c>
      <c r="D48">
        <v>0</v>
      </c>
      <c r="E48" s="5">
        <v>10671.39</v>
      </c>
      <c r="F48">
        <f>100*(E48-E47)/E47</f>
        <v>-2.0043784654433696</v>
      </c>
      <c r="G48">
        <f t="shared" si="0"/>
        <v>18164.068085106384</v>
      </c>
      <c r="H48" s="5">
        <v>274.61</v>
      </c>
      <c r="I48">
        <f>100*(H48-H47)/H47</f>
        <v>-1.7143879742304811</v>
      </c>
      <c r="J48" s="2">
        <v>43.1</v>
      </c>
      <c r="K48">
        <f t="shared" ref="K48:K50" si="142">100*(J48-J47)/J47</f>
        <v>0</v>
      </c>
      <c r="L48" s="2">
        <v>35.5</v>
      </c>
      <c r="M48">
        <f t="shared" ref="M48:M50" si="143">100*(L48-L47)/L47</f>
        <v>23.263888888888886</v>
      </c>
      <c r="N48" s="2">
        <v>251</v>
      </c>
      <c r="O48">
        <f t="shared" ref="O48:O50" si="144">100*(N48-N47)/N47</f>
        <v>-1.7996870109546144</v>
      </c>
      <c r="P48">
        <v>32.9</v>
      </c>
      <c r="Q48">
        <f t="shared" ref="Q48:Q50" si="145">100*(P48-P47)/P47</f>
        <v>18.772563176895304</v>
      </c>
      <c r="R48">
        <v>11.4</v>
      </c>
      <c r="S48">
        <f t="shared" ref="S48:S50" si="146">100*(R48-R47)/R47</f>
        <v>8.5714285714285747</v>
      </c>
      <c r="T48">
        <v>2.6</v>
      </c>
      <c r="V48">
        <v>8116.49</v>
      </c>
      <c r="W48">
        <f t="shared" ref="W48:W50" si="147">100*(V48-V47)/V47</f>
        <v>-7.5204067215707431</v>
      </c>
      <c r="X48">
        <v>3813.69</v>
      </c>
      <c r="Y48">
        <f t="shared" ref="Y48:Y50" si="148">100*(X48-X47)/X47</f>
        <v>-1.9904192601653967</v>
      </c>
      <c r="Z48">
        <v>587.5</v>
      </c>
      <c r="AA48">
        <f t="shared" ref="AA48:AA50" si="149">100*(Z48-Z47)/Z47</f>
        <v>-0.5080440304826418</v>
      </c>
      <c r="AB48">
        <v>566.70000000000005</v>
      </c>
      <c r="AC48">
        <f t="shared" ref="AC48:AC50" si="150">100*(AB48-AB47)/AB47</f>
        <v>-1.0649441340781964</v>
      </c>
      <c r="AD48">
        <v>20.8</v>
      </c>
      <c r="AE48">
        <f t="shared" si="9"/>
        <v>3.5404255319148934</v>
      </c>
      <c r="AF48">
        <f t="shared" ref="AF48:AF50" si="151">100*(AD48-AD47)/AD47</f>
        <v>17.514124293785319</v>
      </c>
      <c r="AI48" s="11"/>
    </row>
    <row r="49" spans="1:47" x14ac:dyDescent="0.2">
      <c r="A49" t="s">
        <v>68</v>
      </c>
      <c r="B49">
        <v>6</v>
      </c>
      <c r="C49">
        <v>2011</v>
      </c>
      <c r="D49">
        <v>0</v>
      </c>
      <c r="E49" s="5">
        <v>9610.56</v>
      </c>
      <c r="F49">
        <f>100*(E49-E48)/E48</f>
        <v>-9.9408793043830279</v>
      </c>
      <c r="G49">
        <f t="shared" si="0"/>
        <v>16487.493566649511</v>
      </c>
      <c r="H49" s="5">
        <v>256.54000000000002</v>
      </c>
      <c r="I49">
        <f>100*(H49-H48)/H48</f>
        <v>-6.5802410691526134</v>
      </c>
      <c r="J49" s="2">
        <v>43</v>
      </c>
      <c r="K49">
        <f t="shared" si="142"/>
        <v>-0.23201856148492209</v>
      </c>
      <c r="L49" s="2">
        <v>50.9</v>
      </c>
      <c r="M49">
        <f t="shared" si="143"/>
        <v>43.380281690140841</v>
      </c>
      <c r="N49" s="2">
        <v>228.5</v>
      </c>
      <c r="O49">
        <f t="shared" si="144"/>
        <v>-8.9641434262948199</v>
      </c>
      <c r="P49">
        <v>47.8</v>
      </c>
      <c r="Q49">
        <f t="shared" si="145"/>
        <v>45.28875379939209</v>
      </c>
      <c r="R49">
        <v>10.5</v>
      </c>
      <c r="S49">
        <f t="shared" si="146"/>
        <v>-7.8947368421052655</v>
      </c>
      <c r="T49">
        <v>3.1</v>
      </c>
      <c r="U49">
        <f t="shared" ref="U49:U52" si="152">100*(T49-T48)/T48</f>
        <v>19.23076923076923</v>
      </c>
      <c r="V49">
        <v>7091.32</v>
      </c>
      <c r="W49">
        <f t="shared" si="147"/>
        <v>-12.630706130359306</v>
      </c>
      <c r="X49">
        <v>3368.63</v>
      </c>
      <c r="Y49">
        <f t="shared" si="148"/>
        <v>-11.670062328086445</v>
      </c>
      <c r="Z49">
        <v>582.9</v>
      </c>
      <c r="AA49">
        <f t="shared" si="149"/>
        <v>-0.78297872340425922</v>
      </c>
      <c r="AB49">
        <v>562.29999999999995</v>
      </c>
      <c r="AC49">
        <f t="shared" si="150"/>
        <v>-0.77642491618141707</v>
      </c>
      <c r="AD49">
        <v>20.5</v>
      </c>
      <c r="AE49">
        <f t="shared" si="9"/>
        <v>3.5168982672842684</v>
      </c>
      <c r="AF49">
        <f t="shared" si="151"/>
        <v>-1.4423076923076956</v>
      </c>
      <c r="AI49" s="11"/>
    </row>
    <row r="50" spans="1:47" x14ac:dyDescent="0.2">
      <c r="A50" t="s">
        <v>68</v>
      </c>
      <c r="B50">
        <v>6</v>
      </c>
      <c r="C50">
        <v>2012</v>
      </c>
      <c r="D50">
        <v>1</v>
      </c>
      <c r="E50" s="5">
        <v>8956.6</v>
      </c>
      <c r="F50">
        <f>100*(E50-E49)/E49</f>
        <v>-6.8045982752305711</v>
      </c>
      <c r="G50">
        <f t="shared" si="0"/>
        <v>15511.950121233114</v>
      </c>
      <c r="H50" s="5">
        <v>238.69</v>
      </c>
      <c r="I50">
        <f>100*(H50-H49)/H49</f>
        <v>-6.9579792624931871</v>
      </c>
      <c r="J50" s="2">
        <v>43.2</v>
      </c>
      <c r="K50">
        <f t="shared" si="142"/>
        <v>0.46511627906977404</v>
      </c>
      <c r="L50" s="2">
        <v>72.8</v>
      </c>
      <c r="M50">
        <f t="shared" si="143"/>
        <v>43.025540275049117</v>
      </c>
      <c r="N50" s="2">
        <v>202.6</v>
      </c>
      <c r="O50">
        <f t="shared" si="144"/>
        <v>-11.334792122538294</v>
      </c>
      <c r="P50" s="2">
        <v>68.900000000000006</v>
      </c>
      <c r="Q50">
        <f t="shared" si="145"/>
        <v>44.142259414225961</v>
      </c>
      <c r="R50">
        <v>9</v>
      </c>
      <c r="S50">
        <f t="shared" si="146"/>
        <v>-14.285714285714286</v>
      </c>
      <c r="T50">
        <v>3.9</v>
      </c>
      <c r="U50">
        <f t="shared" si="152"/>
        <v>25.806451612903221</v>
      </c>
      <c r="V50">
        <v>6328.31</v>
      </c>
      <c r="W50">
        <f t="shared" si="147"/>
        <v>-10.759773920793299</v>
      </c>
      <c r="X50">
        <v>3044.67</v>
      </c>
      <c r="Y50">
        <f t="shared" si="148"/>
        <v>-9.6169659475810647</v>
      </c>
      <c r="Z50">
        <v>577.4</v>
      </c>
      <c r="AA50">
        <f t="shared" si="149"/>
        <v>-0.9435580717104135</v>
      </c>
      <c r="AB50">
        <v>558</v>
      </c>
      <c r="AC50">
        <f t="shared" si="150"/>
        <v>-0.76471634358882357</v>
      </c>
      <c r="AD50">
        <v>19.2</v>
      </c>
      <c r="AE50">
        <f t="shared" si="9"/>
        <v>3.3252511257360582</v>
      </c>
      <c r="AF50">
        <f t="shared" si="151"/>
        <v>-6.3414634146341493</v>
      </c>
      <c r="AG50">
        <v>704147</v>
      </c>
      <c r="AH50">
        <v>63.64</v>
      </c>
      <c r="AI50" s="11">
        <f>(AH50/100)*AG50</f>
        <v>448119.1508</v>
      </c>
      <c r="AJ50">
        <v>7.21</v>
      </c>
      <c r="AK50">
        <v>31611</v>
      </c>
      <c r="AL50">
        <f>100*(AK50-AK47)/AK47</f>
        <v>3070.6118355065196</v>
      </c>
      <c r="AM50">
        <v>21.03</v>
      </c>
      <c r="AN50">
        <v>92132</v>
      </c>
      <c r="AO50">
        <f>100*(AN50-AN47)/AN47</f>
        <v>-42.624410718845162</v>
      </c>
      <c r="AP50">
        <v>16.14</v>
      </c>
      <c r="AQ50">
        <v>70705</v>
      </c>
      <c r="AR50">
        <f>100*(AQ50-AQ47)/AQ47</f>
        <v>-72.754001834254311</v>
      </c>
      <c r="AS50">
        <v>18.07</v>
      </c>
      <c r="AT50">
        <v>79176</v>
      </c>
      <c r="AU50">
        <f>100*(AT50-AT47)/AT47</f>
        <v>396.80617431135096</v>
      </c>
    </row>
    <row r="51" spans="1:47" x14ac:dyDescent="0.2">
      <c r="A51" t="s">
        <v>69</v>
      </c>
      <c r="B51">
        <v>7</v>
      </c>
      <c r="C51">
        <v>2006</v>
      </c>
      <c r="D51">
        <v>0</v>
      </c>
      <c r="E51" s="5">
        <v>10115.6</v>
      </c>
      <c r="G51">
        <f t="shared" si="0"/>
        <v>21440.440864773209</v>
      </c>
      <c r="H51" s="5">
        <v>228.06</v>
      </c>
      <c r="J51" s="2">
        <v>44.1</v>
      </c>
      <c r="L51" s="2">
        <v>22.3</v>
      </c>
      <c r="N51" s="2">
        <v>208.3</v>
      </c>
      <c r="P51" s="2">
        <v>20.6</v>
      </c>
      <c r="R51">
        <v>12.8</v>
      </c>
      <c r="T51">
        <v>1.7</v>
      </c>
      <c r="V51">
        <v>6439.24</v>
      </c>
      <c r="X51">
        <v>3420.61</v>
      </c>
      <c r="Z51">
        <v>471.8</v>
      </c>
      <c r="AB51">
        <v>452.6</v>
      </c>
      <c r="AD51">
        <v>19.2</v>
      </c>
      <c r="AE51">
        <f t="shared" si="9"/>
        <v>4.0695209834675712</v>
      </c>
      <c r="AI51" s="11"/>
    </row>
    <row r="52" spans="1:47" x14ac:dyDescent="0.2">
      <c r="A52" t="s">
        <v>69</v>
      </c>
      <c r="B52">
        <v>7</v>
      </c>
      <c r="C52">
        <v>2007</v>
      </c>
      <c r="D52">
        <v>0</v>
      </c>
      <c r="E52" s="5">
        <v>10562.47</v>
      </c>
      <c r="F52">
        <f t="shared" ref="F52:F53" si="153">100*(E52-E51)/E51</f>
        <v>4.417632172090622</v>
      </c>
      <c r="G52">
        <f t="shared" si="0"/>
        <v>22340.249576988157</v>
      </c>
      <c r="H52" s="5">
        <v>226.87</v>
      </c>
      <c r="I52">
        <f t="shared" ref="I52:I53" si="154">100*(H52-H51)/H51</f>
        <v>-0.52179251074278599</v>
      </c>
      <c r="J52" s="2">
        <v>43</v>
      </c>
      <c r="K52">
        <f t="shared" ref="K52:K53" si="155">100*(J52-J51)/J51</f>
        <v>-2.4943310657596403</v>
      </c>
      <c r="L52" s="2">
        <v>23.1</v>
      </c>
      <c r="M52">
        <f t="shared" ref="M52:M53" si="156">100*(L52-L51)/L51</f>
        <v>3.5874439461883441</v>
      </c>
      <c r="N52" s="2">
        <v>205.5</v>
      </c>
      <c r="O52">
        <f t="shared" ref="O52:O53" si="157">100*(N52-N51)/N51</f>
        <v>-1.3442150744119112</v>
      </c>
      <c r="P52" s="2">
        <v>21.3</v>
      </c>
      <c r="Q52">
        <f t="shared" ref="Q52:Q53" si="158">100*(P52-P51)/P51</f>
        <v>3.3980582524271807</v>
      </c>
      <c r="R52">
        <v>16.8</v>
      </c>
      <c r="S52">
        <f t="shared" ref="S52:S53" si="159">100*(R52-R51)/R51</f>
        <v>31.25</v>
      </c>
      <c r="T52">
        <v>1.8</v>
      </c>
      <c r="U52">
        <f t="shared" si="152"/>
        <v>5.8823529411764763</v>
      </c>
      <c r="V52">
        <v>6876.98</v>
      </c>
      <c r="W52">
        <f t="shared" ref="W52:W53" si="160">100*(V52-V51)/V51</f>
        <v>6.7980072182431437</v>
      </c>
      <c r="X52">
        <v>3620.96</v>
      </c>
      <c r="Y52">
        <f t="shared" ref="Y52:Y53" si="161">100*(X52-X51)/X51</f>
        <v>5.8571424395064016</v>
      </c>
      <c r="Z52">
        <v>472.8</v>
      </c>
      <c r="AA52">
        <f t="shared" ref="AA52:AA53" si="162">100*(Z52-Z51)/Z51</f>
        <v>0.21195421788893598</v>
      </c>
      <c r="AB52">
        <v>447.6</v>
      </c>
      <c r="AC52">
        <f t="shared" ref="AC52:AC53" si="163">100*(AB52-AB51)/AB51</f>
        <v>-1.1047282368537339</v>
      </c>
      <c r="AD52">
        <v>25.2</v>
      </c>
      <c r="AE52">
        <f t="shared" si="9"/>
        <v>5.3299492385786804</v>
      </c>
      <c r="AF52">
        <f t="shared" ref="AF52:AF53" si="164">100*(AD52-AD51)/AD51</f>
        <v>31.25</v>
      </c>
      <c r="AI52" s="11"/>
    </row>
    <row r="53" spans="1:47" x14ac:dyDescent="0.2">
      <c r="A53" t="s">
        <v>69</v>
      </c>
      <c r="B53">
        <v>7</v>
      </c>
      <c r="C53">
        <v>2008</v>
      </c>
      <c r="D53">
        <v>0</v>
      </c>
      <c r="E53" s="5">
        <v>10879.47</v>
      </c>
      <c r="F53">
        <f t="shared" si="153"/>
        <v>3.0011919560481592</v>
      </c>
      <c r="G53">
        <f t="shared" si="0"/>
        <v>22981.558935361216</v>
      </c>
      <c r="H53" s="5">
        <v>232.49</v>
      </c>
      <c r="I53">
        <f t="shared" si="154"/>
        <v>2.477189579935648</v>
      </c>
      <c r="J53" s="2">
        <v>43.4</v>
      </c>
      <c r="K53">
        <f t="shared" si="155"/>
        <v>0.93023255813953154</v>
      </c>
      <c r="L53" s="2">
        <v>20.5</v>
      </c>
      <c r="M53">
        <f t="shared" si="156"/>
        <v>-11.255411255411259</v>
      </c>
      <c r="N53" s="2">
        <v>201.4</v>
      </c>
      <c r="O53">
        <f t="shared" si="157"/>
        <v>-1.9951338199513355</v>
      </c>
      <c r="P53" s="10">
        <v>19.3</v>
      </c>
      <c r="Q53">
        <f t="shared" si="158"/>
        <v>-9.3896713615023479</v>
      </c>
      <c r="R53">
        <v>19.399999999999999</v>
      </c>
      <c r="S53">
        <f t="shared" si="159"/>
        <v>15.476190476190462</v>
      </c>
      <c r="V53">
        <v>7127.78</v>
      </c>
      <c r="W53">
        <f t="shared" si="160"/>
        <v>3.646949678492597</v>
      </c>
      <c r="X53">
        <v>3775.47</v>
      </c>
      <c r="Y53">
        <f t="shared" si="161"/>
        <v>4.2671004374530446</v>
      </c>
      <c r="Z53">
        <v>473.4</v>
      </c>
      <c r="AA53">
        <f t="shared" si="162"/>
        <v>0.12690355329948516</v>
      </c>
      <c r="AB53">
        <v>442.7</v>
      </c>
      <c r="AC53">
        <f t="shared" si="163"/>
        <v>-1.0947274352100165</v>
      </c>
      <c r="AD53">
        <v>30.7</v>
      </c>
      <c r="AE53">
        <f t="shared" si="9"/>
        <v>6.4850021123785382</v>
      </c>
      <c r="AF53">
        <f t="shared" si="164"/>
        <v>21.825396825396826</v>
      </c>
      <c r="AI53" s="11"/>
    </row>
    <row r="54" spans="1:47" x14ac:dyDescent="0.2">
      <c r="A54" t="s">
        <v>69</v>
      </c>
      <c r="B54">
        <v>7</v>
      </c>
      <c r="C54">
        <v>2009</v>
      </c>
      <c r="D54">
        <v>1</v>
      </c>
      <c r="E54" s="5">
        <v>10404.879999999999</v>
      </c>
      <c r="F54">
        <f>100*(E54-E53)/E53</f>
        <v>-4.3622529406303814</v>
      </c>
      <c r="G54">
        <f t="shared" si="0"/>
        <v>21969.763513513513</v>
      </c>
      <c r="H54" s="5">
        <v>225.42</v>
      </c>
      <c r="I54">
        <f>100*(H54-H53)/H53</f>
        <v>-3.0409910103660462</v>
      </c>
      <c r="J54" s="2">
        <v>43.2</v>
      </c>
      <c r="K54">
        <f>100*(J54-J53)/J53</f>
        <v>-0.46082949308754778</v>
      </c>
      <c r="L54" s="2">
        <v>25</v>
      </c>
      <c r="M54">
        <f>100*(L54-L53)/L53</f>
        <v>21.951219512195124</v>
      </c>
      <c r="N54" s="2">
        <v>192.6</v>
      </c>
      <c r="O54">
        <f>100*(N54-N53)/N53</f>
        <v>-4.3694141012909684</v>
      </c>
      <c r="P54" s="10">
        <v>23</v>
      </c>
      <c r="Q54">
        <f>100*(P54-P53)/P53</f>
        <v>19.170984455958546</v>
      </c>
      <c r="R54">
        <v>21.2</v>
      </c>
      <c r="S54">
        <f>100*(R54-R53)/R53</f>
        <v>9.2783505154639219</v>
      </c>
      <c r="T54">
        <v>2.1</v>
      </c>
      <c r="V54">
        <v>7398.05</v>
      </c>
      <c r="W54">
        <f>100*(V54-V53)/V53</f>
        <v>3.7917836970276921</v>
      </c>
      <c r="X54">
        <v>3759.5</v>
      </c>
      <c r="Y54">
        <f>100*(X54-X53)/X53</f>
        <v>-0.42299369350040661</v>
      </c>
      <c r="Z54">
        <v>473.6</v>
      </c>
      <c r="AA54">
        <f>100*(Z54-Z53)/Z53</f>
        <v>4.2247570764690642E-2</v>
      </c>
      <c r="AB54">
        <v>439.9</v>
      </c>
      <c r="AC54">
        <f>100*(AB54-AB53)/AB53</f>
        <v>-0.63248249378812094</v>
      </c>
      <c r="AD54">
        <v>33.700000000000003</v>
      </c>
      <c r="AE54">
        <f t="shared" si="9"/>
        <v>7.1157094594594597</v>
      </c>
      <c r="AF54">
        <f>100*(AD54-AD53)/AD53</f>
        <v>9.7719869706840505</v>
      </c>
      <c r="AG54">
        <v>558233</v>
      </c>
      <c r="AH54">
        <v>74.61</v>
      </c>
      <c r="AI54" s="11">
        <f>(AH54/100)*AG54</f>
        <v>416497.64130000002</v>
      </c>
      <c r="AJ54" s="6">
        <v>0.24</v>
      </c>
      <c r="AK54">
        <v>963</v>
      </c>
      <c r="AM54">
        <v>34.82</v>
      </c>
      <c r="AN54">
        <v>141501</v>
      </c>
      <c r="AP54">
        <v>46.26</v>
      </c>
      <c r="AQ54">
        <v>188005</v>
      </c>
      <c r="AS54">
        <v>3.47</v>
      </c>
      <c r="AT54">
        <v>14121</v>
      </c>
    </row>
    <row r="55" spans="1:47" x14ac:dyDescent="0.2">
      <c r="A55" t="s">
        <v>69</v>
      </c>
      <c r="B55">
        <v>7</v>
      </c>
      <c r="C55">
        <v>2010</v>
      </c>
      <c r="D55">
        <v>0</v>
      </c>
      <c r="E55" s="5">
        <v>9903.19</v>
      </c>
      <c r="F55">
        <f>100*(E55-E54)/E54</f>
        <v>-4.8216798271580137</v>
      </c>
      <c r="G55">
        <f t="shared" si="0"/>
        <v>20936.976744186046</v>
      </c>
      <c r="H55" s="5">
        <v>224.02</v>
      </c>
      <c r="I55">
        <f>100*(H55-H54)/H54</f>
        <v>-0.62106290479991899</v>
      </c>
      <c r="J55" s="2">
        <v>42.9</v>
      </c>
      <c r="K55">
        <f t="shared" ref="K55:K57" si="165">100*(J55-J54)/J54</f>
        <v>-0.6944444444444543</v>
      </c>
      <c r="L55" s="2">
        <v>30.4</v>
      </c>
      <c r="M55">
        <f t="shared" ref="M55:M57" si="166">100*(L55-L54)/L54</f>
        <v>21.599999999999994</v>
      </c>
      <c r="N55" s="2">
        <v>191.2</v>
      </c>
      <c r="O55">
        <f t="shared" ref="O55:O57" si="167">100*(N55-N54)/N54</f>
        <v>-0.72689511941848683</v>
      </c>
      <c r="P55" s="10">
        <v>28.1</v>
      </c>
      <c r="Q55">
        <f t="shared" ref="Q55:Q57" si="168">100*(P55-P54)/P54</f>
        <v>22.173913043478265</v>
      </c>
      <c r="R55">
        <v>22</v>
      </c>
      <c r="S55">
        <f t="shared" ref="S55:S57" si="169">100*(R55-R54)/R54</f>
        <v>3.773584905660381</v>
      </c>
      <c r="T55">
        <v>2.2999999999999998</v>
      </c>
      <c r="U55">
        <f t="shared" ref="U55:U57" si="170">100*(T55-T54)/T54</f>
        <v>9.5238095238095095</v>
      </c>
      <c r="V55">
        <v>6511.36</v>
      </c>
      <c r="W55">
        <f t="shared" ref="W55:W57" si="171">100*(V55-V54)/V54</f>
        <v>-11.985455626820588</v>
      </c>
      <c r="X55">
        <v>3660.04</v>
      </c>
      <c r="Y55">
        <f t="shared" ref="Y55:Y57" si="172">100*(X55-X54)/X54</f>
        <v>-2.6455645697566177</v>
      </c>
      <c r="Z55">
        <v>473</v>
      </c>
      <c r="AA55">
        <f t="shared" ref="AA55:AA57" si="173">100*(Z55-Z54)/Z54</f>
        <v>-0.12668918918919397</v>
      </c>
      <c r="AB55">
        <v>439.5</v>
      </c>
      <c r="AC55">
        <f t="shared" ref="AC55:AC57" si="174">100*(AB55-AB54)/AB54</f>
        <v>-9.0929756762895497E-2</v>
      </c>
      <c r="AD55">
        <v>33.6</v>
      </c>
      <c r="AE55">
        <f t="shared" si="9"/>
        <v>7.103594080338266</v>
      </c>
      <c r="AF55">
        <f t="shared" ref="AF55:AF57" si="175">100*(AD55-AD54)/AD54</f>
        <v>-0.29673590504451458</v>
      </c>
      <c r="AI55" s="11"/>
    </row>
    <row r="56" spans="1:47" x14ac:dyDescent="0.2">
      <c r="A56" t="s">
        <v>69</v>
      </c>
      <c r="B56">
        <v>7</v>
      </c>
      <c r="C56">
        <v>2011</v>
      </c>
      <c r="D56">
        <v>0</v>
      </c>
      <c r="E56" s="5">
        <v>9273.4500000000007</v>
      </c>
      <c r="F56">
        <f>100*(E56-E55)/E55</f>
        <v>-6.358961102432648</v>
      </c>
      <c r="G56">
        <f t="shared" si="0"/>
        <v>19531.276326874475</v>
      </c>
      <c r="H56" s="5">
        <v>210.56</v>
      </c>
      <c r="I56">
        <f>100*(H56-H55)/H55</f>
        <v>-6.0083921078475173</v>
      </c>
      <c r="J56" s="2">
        <v>43.2</v>
      </c>
      <c r="K56">
        <f t="shared" si="165"/>
        <v>0.69930069930070926</v>
      </c>
      <c r="L56" s="2">
        <v>46.4</v>
      </c>
      <c r="M56">
        <f t="shared" si="166"/>
        <v>52.631578947368425</v>
      </c>
      <c r="N56" s="2">
        <v>180.7</v>
      </c>
      <c r="O56">
        <f t="shared" si="167"/>
        <v>-5.49163179916318</v>
      </c>
      <c r="P56" s="10">
        <v>41.8</v>
      </c>
      <c r="Q56">
        <f t="shared" si="168"/>
        <v>48.754448398576493</v>
      </c>
      <c r="R56">
        <v>17.3</v>
      </c>
      <c r="S56">
        <f t="shared" si="169"/>
        <v>-21.36363636363636</v>
      </c>
      <c r="T56">
        <v>4.5999999999999996</v>
      </c>
      <c r="U56">
        <f t="shared" si="170"/>
        <v>100</v>
      </c>
      <c r="V56">
        <v>6194.88</v>
      </c>
      <c r="W56">
        <f t="shared" si="171"/>
        <v>-4.860428543345777</v>
      </c>
      <c r="X56">
        <v>3322.29</v>
      </c>
      <c r="Y56">
        <f t="shared" si="172"/>
        <v>-9.2280412235931841</v>
      </c>
      <c r="Z56">
        <v>474.8</v>
      </c>
      <c r="AA56">
        <f t="shared" si="173"/>
        <v>0.38054968287526669</v>
      </c>
      <c r="AB56">
        <v>445.4</v>
      </c>
      <c r="AC56">
        <f t="shared" si="174"/>
        <v>1.3424345847553987</v>
      </c>
      <c r="AD56">
        <v>29.4</v>
      </c>
      <c r="AE56">
        <f t="shared" si="9"/>
        <v>6.1920808761583821</v>
      </c>
      <c r="AF56">
        <f t="shared" si="175"/>
        <v>-12.500000000000007</v>
      </c>
      <c r="AI56" s="11"/>
    </row>
    <row r="57" spans="1:47" x14ac:dyDescent="0.2">
      <c r="A57" t="s">
        <v>69</v>
      </c>
      <c r="B57">
        <v>7</v>
      </c>
      <c r="C57">
        <v>2012</v>
      </c>
      <c r="D57">
        <v>1</v>
      </c>
      <c r="E57" s="5">
        <v>8628.0300000000007</v>
      </c>
      <c r="F57">
        <f>100*(E57-E56)/E56</f>
        <v>-6.9598693043042239</v>
      </c>
      <c r="G57">
        <f t="shared" si="0"/>
        <v>18076.744186046511</v>
      </c>
      <c r="H57" s="5">
        <v>193.74</v>
      </c>
      <c r="I57">
        <f>100*(H57-H56)/H56</f>
        <v>-7.9882218844984765</v>
      </c>
      <c r="J57" s="2">
        <v>43.4</v>
      </c>
      <c r="K57">
        <f t="shared" si="165"/>
        <v>0.46296296296295308</v>
      </c>
      <c r="L57" s="2">
        <v>66.3</v>
      </c>
      <c r="M57">
        <f t="shared" si="166"/>
        <v>42.887931034482754</v>
      </c>
      <c r="N57" s="2">
        <v>155.1</v>
      </c>
      <c r="O57">
        <f t="shared" si="167"/>
        <v>-14.167127836192583</v>
      </c>
      <c r="P57" s="2">
        <v>59.8</v>
      </c>
      <c r="Q57">
        <f t="shared" si="168"/>
        <v>43.062200956937801</v>
      </c>
      <c r="R57">
        <v>16.2</v>
      </c>
      <c r="S57">
        <f t="shared" si="169"/>
        <v>-6.3583815028901816</v>
      </c>
      <c r="T57">
        <v>6.4</v>
      </c>
      <c r="U57">
        <f t="shared" si="170"/>
        <v>39.13043478260871</v>
      </c>
      <c r="V57">
        <v>5063.5</v>
      </c>
      <c r="W57">
        <f t="shared" si="171"/>
        <v>-18.263146340203527</v>
      </c>
      <c r="X57">
        <v>2882.66</v>
      </c>
      <c r="Y57">
        <f t="shared" si="172"/>
        <v>-13.232740067844775</v>
      </c>
      <c r="Z57">
        <v>477.3</v>
      </c>
      <c r="AA57">
        <f t="shared" si="173"/>
        <v>0.52653748946925016</v>
      </c>
      <c r="AB57">
        <v>448.4</v>
      </c>
      <c r="AC57">
        <f t="shared" si="174"/>
        <v>0.67355186349348906</v>
      </c>
      <c r="AD57">
        <v>28.9</v>
      </c>
      <c r="AE57">
        <f t="shared" si="9"/>
        <v>6.0548921014037296</v>
      </c>
      <c r="AF57">
        <f t="shared" si="175"/>
        <v>-1.7006802721088436</v>
      </c>
      <c r="AG57">
        <v>549939</v>
      </c>
      <c r="AH57">
        <v>67.37</v>
      </c>
      <c r="AI57" s="11">
        <f>(AH57/100)*AG57</f>
        <v>370493.90430000005</v>
      </c>
      <c r="AJ57">
        <v>7.83</v>
      </c>
      <c r="AK57">
        <v>28363</v>
      </c>
      <c r="AL57">
        <f>100*(AK57-AK54)/AK54</f>
        <v>2845.27518172378</v>
      </c>
      <c r="AM57">
        <v>18.38</v>
      </c>
      <c r="AN57">
        <v>66599</v>
      </c>
      <c r="AO57">
        <f>100*(AN57-AN54)/AN54</f>
        <v>-52.93390152719769</v>
      </c>
      <c r="AP57">
        <v>13.53</v>
      </c>
      <c r="AQ57">
        <v>49013</v>
      </c>
      <c r="AR57">
        <f>100*(AQ57-AQ54)/AQ54</f>
        <v>-73.92994867157789</v>
      </c>
      <c r="AS57">
        <v>17.32</v>
      </c>
      <c r="AT57">
        <v>62770</v>
      </c>
      <c r="AU57">
        <f>100*(AT57-AT54)/AT54</f>
        <v>344.51526095885561</v>
      </c>
    </row>
    <row r="58" spans="1:47" x14ac:dyDescent="0.2">
      <c r="A58" t="s">
        <v>70</v>
      </c>
      <c r="B58">
        <v>8</v>
      </c>
      <c r="C58">
        <v>2006</v>
      </c>
      <c r="D58">
        <v>0</v>
      </c>
      <c r="E58" s="5">
        <v>9123.66</v>
      </c>
      <c r="G58">
        <f t="shared" si="0"/>
        <v>19379.056924384025</v>
      </c>
      <c r="H58" s="5">
        <v>246.5</v>
      </c>
      <c r="J58" s="2">
        <v>43.2</v>
      </c>
      <c r="L58" s="2">
        <v>19.100000000000001</v>
      </c>
      <c r="N58" s="2">
        <v>223.1</v>
      </c>
      <c r="P58" s="2">
        <v>18.399999999999999</v>
      </c>
      <c r="R58">
        <v>12.1</v>
      </c>
      <c r="V58">
        <v>6619.2</v>
      </c>
      <c r="X58">
        <v>2940.21</v>
      </c>
      <c r="Z58">
        <v>470.8</v>
      </c>
      <c r="AB58">
        <v>453.4</v>
      </c>
      <c r="AD58">
        <v>17.3</v>
      </c>
      <c r="AE58">
        <f t="shared" si="9"/>
        <v>3.6745964316057771</v>
      </c>
      <c r="AI58" s="11"/>
    </row>
    <row r="59" spans="1:47" x14ac:dyDescent="0.2">
      <c r="A59" t="s">
        <v>70</v>
      </c>
      <c r="B59">
        <v>8</v>
      </c>
      <c r="C59">
        <v>2007</v>
      </c>
      <c r="D59">
        <v>0</v>
      </c>
      <c r="E59" s="5">
        <v>9789.69</v>
      </c>
      <c r="F59">
        <f t="shared" ref="F59:F60" si="176">100*(E59-E58)/E58</f>
        <v>7.3000309086485098</v>
      </c>
      <c r="G59">
        <f t="shared" si="0"/>
        <v>20754.059783760866</v>
      </c>
      <c r="H59" s="5">
        <v>240.72</v>
      </c>
      <c r="I59">
        <f t="shared" ref="I59:I60" si="177">100*(H59-H58)/H58</f>
        <v>-2.3448275862068968</v>
      </c>
      <c r="J59" s="2">
        <v>43.1</v>
      </c>
      <c r="K59">
        <f t="shared" ref="K59:K60" si="178">100*(J59-J58)/J58</f>
        <v>-0.23148148148148476</v>
      </c>
      <c r="L59" s="2">
        <v>18.899999999999999</v>
      </c>
      <c r="M59">
        <f t="shared" ref="M59:M60" si="179">100*(L59-L58)/L58</f>
        <v>-1.0471204188481824</v>
      </c>
      <c r="N59" s="2">
        <v>225.3</v>
      </c>
      <c r="O59">
        <f t="shared" ref="O59:O60" si="180">100*(N59-N58)/N58</f>
        <v>0.9861048857014868</v>
      </c>
      <c r="P59" s="2">
        <v>18.2</v>
      </c>
      <c r="Q59">
        <f t="shared" ref="Q59:Q60" si="181">100*(P59-P58)/P58</f>
        <v>-1.0869565217391266</v>
      </c>
      <c r="R59">
        <v>12.9</v>
      </c>
      <c r="S59">
        <f t="shared" ref="S59:S60" si="182">100*(R59-R58)/R58</f>
        <v>6.6115702479338907</v>
      </c>
      <c r="V59">
        <v>7068.57</v>
      </c>
      <c r="W59">
        <f t="shared" ref="W59:W60" si="183">100*(V59-V58)/V58</f>
        <v>6.7888868745467708</v>
      </c>
      <c r="X59">
        <v>3227.56</v>
      </c>
      <c r="Y59">
        <f t="shared" ref="Y59:Y60" si="184">100*(X59-X58)/X58</f>
        <v>9.7731114444206337</v>
      </c>
      <c r="Z59">
        <v>471.7</v>
      </c>
      <c r="AA59">
        <f t="shared" ref="AA59:AA60" si="185">100*(Z59-Z58)/Z58</f>
        <v>0.19116397621070036</v>
      </c>
      <c r="AB59">
        <v>451.6</v>
      </c>
      <c r="AC59">
        <f t="shared" ref="AC59:AC60" si="186">100*(AB59-AB58)/AB58</f>
        <v>-0.39700044111159122</v>
      </c>
      <c r="AD59">
        <v>20</v>
      </c>
      <c r="AE59">
        <f t="shared" si="9"/>
        <v>4.2399830400678402</v>
      </c>
      <c r="AF59">
        <f t="shared" ref="AF59:AF60" si="187">100*(AD59-AD58)/AD58</f>
        <v>15.606936416184967</v>
      </c>
      <c r="AI59" s="11"/>
    </row>
    <row r="60" spans="1:47" x14ac:dyDescent="0.2">
      <c r="A60" t="s">
        <v>70</v>
      </c>
      <c r="B60">
        <v>8</v>
      </c>
      <c r="C60">
        <v>2008</v>
      </c>
      <c r="D60">
        <v>0</v>
      </c>
      <c r="E60" s="5">
        <v>10102.450000000001</v>
      </c>
      <c r="F60">
        <f t="shared" si="176"/>
        <v>3.1947896205089252</v>
      </c>
      <c r="G60">
        <f t="shared" si="0"/>
        <v>21403.495762711864</v>
      </c>
      <c r="H60" s="5">
        <v>244.32</v>
      </c>
      <c r="I60">
        <f t="shared" si="177"/>
        <v>1.4955134596211341</v>
      </c>
      <c r="J60" s="2">
        <v>43.4</v>
      </c>
      <c r="K60">
        <f t="shared" si="178"/>
        <v>0.69605568445474975</v>
      </c>
      <c r="L60" s="2">
        <v>18.100000000000001</v>
      </c>
      <c r="M60">
        <f t="shared" si="179"/>
        <v>-4.2328042328042184</v>
      </c>
      <c r="N60" s="2">
        <v>224.6</v>
      </c>
      <c r="O60">
        <f t="shared" si="180"/>
        <v>-0.31069684864625702</v>
      </c>
      <c r="P60" s="2">
        <v>16.7</v>
      </c>
      <c r="Q60">
        <f t="shared" si="181"/>
        <v>-8.2417582417582427</v>
      </c>
      <c r="R60">
        <v>15.8</v>
      </c>
      <c r="S60">
        <f t="shared" si="182"/>
        <v>22.480620155038764</v>
      </c>
      <c r="T60">
        <v>1.4</v>
      </c>
      <c r="V60">
        <v>7332</v>
      </c>
      <c r="W60">
        <f t="shared" si="183"/>
        <v>3.7267792495511864</v>
      </c>
      <c r="X60">
        <v>3396.39</v>
      </c>
      <c r="Y60">
        <f t="shared" si="184"/>
        <v>5.2308864901039769</v>
      </c>
      <c r="Z60">
        <v>472</v>
      </c>
      <c r="AA60">
        <f t="shared" si="185"/>
        <v>6.3599745601020011E-2</v>
      </c>
      <c r="AB60">
        <v>447.2</v>
      </c>
      <c r="AC60">
        <f t="shared" si="186"/>
        <v>-0.97431355181577362</v>
      </c>
      <c r="AD60">
        <v>24.7</v>
      </c>
      <c r="AE60">
        <f t="shared" si="9"/>
        <v>5.2330508474576272</v>
      </c>
      <c r="AF60">
        <f t="shared" si="187"/>
        <v>23.499999999999996</v>
      </c>
      <c r="AI60" s="11"/>
    </row>
    <row r="61" spans="1:47" x14ac:dyDescent="0.2">
      <c r="A61" t="s">
        <v>70</v>
      </c>
      <c r="B61">
        <v>8</v>
      </c>
      <c r="C61">
        <v>2009</v>
      </c>
      <c r="D61">
        <v>1</v>
      </c>
      <c r="E61" s="5">
        <v>9912.1200000000008</v>
      </c>
      <c r="F61">
        <f>100*(E61-E60)/E60</f>
        <v>-1.883998436022944</v>
      </c>
      <c r="G61">
        <f t="shared" si="0"/>
        <v>21026.983453542638</v>
      </c>
      <c r="H61" s="5">
        <v>245.45</v>
      </c>
      <c r="I61">
        <f>100*(H61-H60)/H60</f>
        <v>0.46250818598559079</v>
      </c>
      <c r="J61" s="2">
        <v>44.2</v>
      </c>
      <c r="K61">
        <f>100*(J61-J60)/J60</f>
        <v>1.8433179723502402</v>
      </c>
      <c r="L61" s="2">
        <v>20.5</v>
      </c>
      <c r="M61">
        <f>100*(L61-L60)/L60</f>
        <v>13.259668508287284</v>
      </c>
      <c r="N61" s="2">
        <v>218.1</v>
      </c>
      <c r="O61">
        <f>100*(N61-N60)/N60</f>
        <v>-2.8940338379341051</v>
      </c>
      <c r="P61" s="10">
        <v>19</v>
      </c>
      <c r="Q61">
        <f>100*(P61-P60)/P60</f>
        <v>13.772455089820363</v>
      </c>
      <c r="R61">
        <v>20.6</v>
      </c>
      <c r="S61">
        <f>100*(R61-R60)/R60</f>
        <v>30.37974683544304</v>
      </c>
      <c r="T61">
        <v>1.5</v>
      </c>
      <c r="U61">
        <f>100*(T61-T60)/T60</f>
        <v>7.1428571428571495</v>
      </c>
      <c r="V61">
        <v>7680.73</v>
      </c>
      <c r="W61">
        <f>100*(V61-V60)/V60</f>
        <v>4.7562738679759899</v>
      </c>
      <c r="X61">
        <v>3438.49</v>
      </c>
      <c r="Y61">
        <f>100*(X61-X60)/X60</f>
        <v>1.239551406051717</v>
      </c>
      <c r="Z61">
        <v>471.4</v>
      </c>
      <c r="AA61">
        <f>100*(Z61-Z60)/Z60</f>
        <v>-0.12711864406780143</v>
      </c>
      <c r="AB61">
        <v>440.9</v>
      </c>
      <c r="AC61">
        <f>100*(AB61-AB60)/AB60</f>
        <v>-1.4087656529517021</v>
      </c>
      <c r="AD61">
        <v>30.5</v>
      </c>
      <c r="AE61">
        <f t="shared" si="9"/>
        <v>6.4700890963088673</v>
      </c>
      <c r="AF61">
        <f>100*(AD61-AD60)/AD60</f>
        <v>23.481781376518224</v>
      </c>
      <c r="AG61">
        <v>718589</v>
      </c>
      <c r="AH61">
        <v>62.45</v>
      </c>
      <c r="AI61" s="11">
        <f>(AH61/100)*AG61</f>
        <v>448758.83050000004</v>
      </c>
      <c r="AJ61">
        <v>0.26</v>
      </c>
      <c r="AK61">
        <v>1120</v>
      </c>
      <c r="AM61">
        <v>40.89</v>
      </c>
      <c r="AN61">
        <v>179383</v>
      </c>
      <c r="AP61">
        <v>42.27</v>
      </c>
      <c r="AQ61">
        <v>185428</v>
      </c>
      <c r="AS61">
        <v>3.48</v>
      </c>
      <c r="AT61">
        <v>15279</v>
      </c>
    </row>
    <row r="62" spans="1:47" x14ac:dyDescent="0.2">
      <c r="A62" t="s">
        <v>70</v>
      </c>
      <c r="B62">
        <v>8</v>
      </c>
      <c r="C62">
        <v>2010</v>
      </c>
      <c r="D62">
        <v>0</v>
      </c>
      <c r="E62" s="5">
        <v>9429.89</v>
      </c>
      <c r="F62">
        <f>100*(E62-E61)/E61</f>
        <v>-4.8650540953903034</v>
      </c>
      <c r="G62">
        <f t="shared" si="0"/>
        <v>20050.797363385074</v>
      </c>
      <c r="H62" s="5">
        <v>238.42</v>
      </c>
      <c r="I62">
        <f>100*(H62-H61)/H61</f>
        <v>-2.8641271134650648</v>
      </c>
      <c r="J62" s="2">
        <v>44</v>
      </c>
      <c r="K62">
        <f t="shared" ref="K62:K64" si="188">100*(J62-J61)/J61</f>
        <v>-0.45248868778281182</v>
      </c>
      <c r="L62" s="2">
        <v>24.4</v>
      </c>
      <c r="M62">
        <f t="shared" ref="M62:M64" si="189">100*(L62-L61)/L61</f>
        <v>19.024390243902435</v>
      </c>
      <c r="N62" s="2">
        <v>209.3</v>
      </c>
      <c r="O62">
        <f t="shared" ref="O62:O64" si="190">100*(N62-N61)/N61</f>
        <v>-4.0348464007336009</v>
      </c>
      <c r="P62" s="10">
        <v>21.5</v>
      </c>
      <c r="Q62">
        <f t="shared" ref="Q62:Q64" si="191">100*(P62-P61)/P61</f>
        <v>13.157894736842104</v>
      </c>
      <c r="R62">
        <v>19.5</v>
      </c>
      <c r="S62">
        <f t="shared" ref="S62:S64" si="192">100*(R62-R61)/R61</f>
        <v>-5.339805825242725</v>
      </c>
      <c r="T62">
        <v>2.8</v>
      </c>
      <c r="U62">
        <f t="shared" ref="U62:U64" si="193">100*(T62-T61)/T61</f>
        <v>86.666666666666643</v>
      </c>
      <c r="V62">
        <v>7288.11</v>
      </c>
      <c r="W62">
        <f t="shared" ref="W62:W64" si="194">100*(V62-V61)/V61</f>
        <v>-5.1117537004946128</v>
      </c>
      <c r="X62">
        <v>3293.6</v>
      </c>
      <c r="Y62">
        <f t="shared" ref="Y62:Y64" si="195">100*(X62-X61)/X61</f>
        <v>-4.2137682529249725</v>
      </c>
      <c r="Z62">
        <v>470.3</v>
      </c>
      <c r="AA62">
        <f t="shared" ref="AA62:AA64" si="196">100*(Z62-Z61)/Z61</f>
        <v>-0.23334747560457486</v>
      </c>
      <c r="AB62">
        <v>440</v>
      </c>
      <c r="AC62">
        <f t="shared" ref="AC62:AC64" si="197">100*(AB62-AB61)/AB61</f>
        <v>-0.2041279201632972</v>
      </c>
      <c r="AD62">
        <v>30.3</v>
      </c>
      <c r="AE62">
        <f t="shared" si="9"/>
        <v>6.4426961513927283</v>
      </c>
      <c r="AF62">
        <f t="shared" ref="AF62:AF64" si="198">100*(AD62-AD61)/AD61</f>
        <v>-0.65573770491803041</v>
      </c>
      <c r="AI62" s="11"/>
    </row>
    <row r="63" spans="1:47" x14ac:dyDescent="0.2">
      <c r="A63" t="s">
        <v>70</v>
      </c>
      <c r="B63">
        <v>8</v>
      </c>
      <c r="C63">
        <v>2011</v>
      </c>
      <c r="D63">
        <v>0</v>
      </c>
      <c r="E63" s="5">
        <v>8806.0300000000007</v>
      </c>
      <c r="F63">
        <f>100*(E63-E62)/E62</f>
        <v>-6.6157717640396525</v>
      </c>
      <c r="G63">
        <f t="shared" si="0"/>
        <v>18680.589732711072</v>
      </c>
      <c r="H63" s="5">
        <v>227.7</v>
      </c>
      <c r="I63">
        <f>100*(H63-H62)/H62</f>
        <v>-4.4962670916869394</v>
      </c>
      <c r="J63" s="2">
        <v>43.4</v>
      </c>
      <c r="K63">
        <f t="shared" si="188"/>
        <v>-1.3636363636363669</v>
      </c>
      <c r="L63" s="2">
        <v>34.1</v>
      </c>
      <c r="M63">
        <f t="shared" si="189"/>
        <v>39.754098360655746</v>
      </c>
      <c r="N63" s="2">
        <v>195.4</v>
      </c>
      <c r="O63">
        <f t="shared" si="190"/>
        <v>-6.6411849020544693</v>
      </c>
      <c r="P63" s="10">
        <v>29.6</v>
      </c>
      <c r="Q63">
        <f t="shared" si="191"/>
        <v>37.674418604651166</v>
      </c>
      <c r="R63">
        <v>18.600000000000001</v>
      </c>
      <c r="S63">
        <f t="shared" si="192"/>
        <v>-4.6153846153846079</v>
      </c>
      <c r="T63">
        <v>4.5</v>
      </c>
      <c r="U63">
        <f t="shared" si="193"/>
        <v>60.71428571428573</v>
      </c>
      <c r="V63">
        <v>6350.74</v>
      </c>
      <c r="W63">
        <f t="shared" si="194"/>
        <v>-12.86163353736428</v>
      </c>
      <c r="X63">
        <v>3004.5</v>
      </c>
      <c r="Y63">
        <f t="shared" si="195"/>
        <v>-8.7776293417537019</v>
      </c>
      <c r="Z63">
        <v>471.4</v>
      </c>
      <c r="AA63">
        <f t="shared" si="196"/>
        <v>0.23389325962151092</v>
      </c>
      <c r="AB63">
        <v>438.4</v>
      </c>
      <c r="AC63">
        <f t="shared" si="197"/>
        <v>-0.36363636363636881</v>
      </c>
      <c r="AD63">
        <v>32.9</v>
      </c>
      <c r="AE63">
        <f t="shared" si="9"/>
        <v>6.9792108612643196</v>
      </c>
      <c r="AF63">
        <f t="shared" si="198"/>
        <v>8.5808580858085737</v>
      </c>
      <c r="AI63" s="11"/>
    </row>
    <row r="64" spans="1:47" x14ac:dyDescent="0.2">
      <c r="A64" t="s">
        <v>70</v>
      </c>
      <c r="B64">
        <v>8</v>
      </c>
      <c r="C64">
        <v>2012</v>
      </c>
      <c r="D64">
        <v>1</v>
      </c>
      <c r="E64" s="5">
        <v>8270.49</v>
      </c>
      <c r="F64">
        <f>100*(E64-E63)/E63</f>
        <v>-6.0815145985194334</v>
      </c>
      <c r="G64">
        <f t="shared" si="0"/>
        <v>17477.789518174133</v>
      </c>
      <c r="H64" s="5">
        <v>215.35</v>
      </c>
      <c r="I64">
        <f>100*(H64-H63)/H63</f>
        <v>-5.4238032498902049</v>
      </c>
      <c r="J64" s="2">
        <v>43.6</v>
      </c>
      <c r="K64">
        <f t="shared" si="188"/>
        <v>0.46082949308756416</v>
      </c>
      <c r="L64" s="2">
        <v>46.9</v>
      </c>
      <c r="M64">
        <f t="shared" si="189"/>
        <v>37.536656891495596</v>
      </c>
      <c r="N64" s="2">
        <v>179.9</v>
      </c>
      <c r="O64">
        <f t="shared" si="190"/>
        <v>-7.932446264073695</v>
      </c>
      <c r="P64" s="10">
        <v>41.5</v>
      </c>
      <c r="Q64">
        <f t="shared" si="191"/>
        <v>40.202702702702695</v>
      </c>
      <c r="R64">
        <v>17.3</v>
      </c>
      <c r="S64">
        <f t="shared" si="192"/>
        <v>-6.9892473118279597</v>
      </c>
      <c r="T64">
        <v>5.4</v>
      </c>
      <c r="U64">
        <f t="shared" si="193"/>
        <v>20.000000000000007</v>
      </c>
      <c r="V64">
        <v>5972.68</v>
      </c>
      <c r="W64">
        <f t="shared" si="194"/>
        <v>-5.9530070511467876</v>
      </c>
      <c r="X64">
        <v>2651.56</v>
      </c>
      <c r="Y64">
        <f t="shared" si="195"/>
        <v>-11.747046097520389</v>
      </c>
      <c r="Z64">
        <v>473.2</v>
      </c>
      <c r="AA64">
        <f t="shared" si="196"/>
        <v>0.3818413237165913</v>
      </c>
      <c r="AB64">
        <v>440.5</v>
      </c>
      <c r="AC64">
        <f t="shared" si="197"/>
        <v>0.47901459854015122</v>
      </c>
      <c r="AD64">
        <v>32.700000000000003</v>
      </c>
      <c r="AE64">
        <f t="shared" si="9"/>
        <v>6.9103972950126806</v>
      </c>
      <c r="AF64">
        <f t="shared" si="198"/>
        <v>-0.60790273556229713</v>
      </c>
      <c r="AG64">
        <v>707348</v>
      </c>
      <c r="AH64">
        <v>56.86</v>
      </c>
      <c r="AI64" s="11">
        <f>(AH64/100)*AG64</f>
        <v>402198.07280000002</v>
      </c>
      <c r="AJ64">
        <v>9.6</v>
      </c>
      <c r="AK64">
        <v>37766</v>
      </c>
      <c r="AL64">
        <f>100*(AK64-AK61)/AK61</f>
        <v>3271.9642857142858</v>
      </c>
      <c r="AM64">
        <v>28.33</v>
      </c>
      <c r="AN64">
        <v>111452</v>
      </c>
      <c r="AO64">
        <f>100*(AN64-AN61)/AN61</f>
        <v>-37.869251824308883</v>
      </c>
      <c r="AP64">
        <v>14.81</v>
      </c>
      <c r="AQ64">
        <v>58271</v>
      </c>
      <c r="AR64">
        <f>100*(AQ64-AQ61)/AQ61</f>
        <v>-68.574864637487323</v>
      </c>
      <c r="AS64">
        <v>13.42</v>
      </c>
      <c r="AT64">
        <v>52809</v>
      </c>
      <c r="AU64">
        <f>100*(AT64-AT61)/AT61</f>
        <v>245.63125859022188</v>
      </c>
    </row>
    <row r="65" spans="1:47" x14ac:dyDescent="0.2">
      <c r="A65" t="s">
        <v>71</v>
      </c>
      <c r="B65">
        <v>9</v>
      </c>
      <c r="C65">
        <v>2006</v>
      </c>
      <c r="D65">
        <v>0</v>
      </c>
      <c r="E65" s="5">
        <v>104333.63</v>
      </c>
      <c r="G65">
        <f t="shared" si="0"/>
        <v>30326.898816963636</v>
      </c>
      <c r="H65" s="5">
        <v>1818.07</v>
      </c>
      <c r="J65" s="2">
        <v>41.6</v>
      </c>
      <c r="L65" s="2">
        <v>160.69999999999999</v>
      </c>
      <c r="N65" s="2">
        <v>1559.2</v>
      </c>
      <c r="P65" s="10">
        <v>149.1</v>
      </c>
      <c r="R65">
        <v>171.6</v>
      </c>
      <c r="T65">
        <v>11.7</v>
      </c>
      <c r="V65">
        <v>60080.06</v>
      </c>
      <c r="X65">
        <v>34711.11</v>
      </c>
      <c r="Z65">
        <v>3440.3</v>
      </c>
      <c r="AB65">
        <v>3186.7</v>
      </c>
      <c r="AD65">
        <v>251.7</v>
      </c>
      <c r="AE65">
        <f t="shared" si="9"/>
        <v>7.3162224224631567</v>
      </c>
      <c r="AI65" s="11"/>
    </row>
    <row r="66" spans="1:47" x14ac:dyDescent="0.2">
      <c r="A66" t="s">
        <v>71</v>
      </c>
      <c r="B66">
        <v>9</v>
      </c>
      <c r="C66">
        <v>2007</v>
      </c>
      <c r="D66">
        <v>0</v>
      </c>
      <c r="E66" s="5">
        <v>112007.91</v>
      </c>
      <c r="F66">
        <f t="shared" ref="F66:F67" si="199">100*(E66-E65)/E65</f>
        <v>7.3555190210481491</v>
      </c>
      <c r="G66">
        <f t="shared" ref="G66:G99" si="200">(E66*1000000)/(Z66*1000)</f>
        <v>32414.385761828969</v>
      </c>
      <c r="H66" s="5">
        <v>1836.02</v>
      </c>
      <c r="I66">
        <f t="shared" ref="I66:I67" si="201">100*(H66-H65)/H65</f>
        <v>0.98731071960925854</v>
      </c>
      <c r="J66" s="2">
        <v>41.4</v>
      </c>
      <c r="K66">
        <f t="shared" ref="K66:K67" si="202">100*(J66-J65)/J65</f>
        <v>-0.48076923076923761</v>
      </c>
      <c r="L66" s="2">
        <v>147.5</v>
      </c>
      <c r="M66">
        <f t="shared" ref="M66:M67" si="203">100*(L66-L65)/L65</f>
        <v>-8.2140634723086432</v>
      </c>
      <c r="N66" s="2">
        <v>1557.8</v>
      </c>
      <c r="O66">
        <f t="shared" ref="O66:O67" si="204">100*(N66-N65)/N65</f>
        <v>-8.9789635710626661E-2</v>
      </c>
      <c r="P66" s="10">
        <v>133.69999999999999</v>
      </c>
      <c r="Q66">
        <f t="shared" ref="Q66:Q67" si="205">100*(P66-P65)/P65</f>
        <v>-10.328638497652586</v>
      </c>
      <c r="R66">
        <v>187.8</v>
      </c>
      <c r="S66">
        <f t="shared" ref="S66:S67" si="206">100*(R66-R65)/R65</f>
        <v>9.4405594405594506</v>
      </c>
      <c r="T66">
        <v>13.8</v>
      </c>
      <c r="U66">
        <f t="shared" ref="U66:U67" si="207">100*(T66-T65)/T65</f>
        <v>17.948717948717963</v>
      </c>
      <c r="V66">
        <v>63971.38</v>
      </c>
      <c r="W66">
        <f t="shared" ref="W66:W67" si="208">100*(V66-V65)/V65</f>
        <v>6.4768910017733008</v>
      </c>
      <c r="X66">
        <v>37047.72</v>
      </c>
      <c r="Y66">
        <f t="shared" ref="Y66:Y67" si="209">100*(X66-X65)/X65</f>
        <v>6.7315911245707802</v>
      </c>
      <c r="Z66">
        <v>3455.5</v>
      </c>
      <c r="AA66">
        <f t="shared" ref="AA66:AA67" si="210">100*(Z66-Z65)/Z65</f>
        <v>0.44182193413364584</v>
      </c>
      <c r="AB66">
        <v>3179.1</v>
      </c>
      <c r="AC66">
        <f t="shared" ref="AC66:AC67" si="211">100*(AB66-AB65)/AB65</f>
        <v>-0.23849122917124013</v>
      </c>
      <c r="AD66">
        <v>274.3</v>
      </c>
      <c r="AE66">
        <f t="shared" si="9"/>
        <v>7.9380697438865573</v>
      </c>
      <c r="AF66">
        <f t="shared" ref="AF66:AF67" si="212">100*(AD66-AD65)/AD65</f>
        <v>8.9789431863329447</v>
      </c>
      <c r="AI66" s="11"/>
    </row>
    <row r="67" spans="1:47" x14ac:dyDescent="0.2">
      <c r="A67" t="s">
        <v>71</v>
      </c>
      <c r="B67">
        <v>9</v>
      </c>
      <c r="C67">
        <v>2008</v>
      </c>
      <c r="D67">
        <v>0</v>
      </c>
      <c r="E67" s="5">
        <v>116716.94</v>
      </c>
      <c r="F67">
        <f t="shared" si="199"/>
        <v>4.2041941502167113</v>
      </c>
      <c r="G67">
        <f t="shared" si="200"/>
        <v>33690.376399953813</v>
      </c>
      <c r="H67" s="5">
        <v>1876.69</v>
      </c>
      <c r="I67">
        <f t="shared" si="201"/>
        <v>2.2151174823803701</v>
      </c>
      <c r="J67" s="2">
        <v>41.5</v>
      </c>
      <c r="K67">
        <f t="shared" si="202"/>
        <v>0.2415458937198102</v>
      </c>
      <c r="L67" s="2">
        <v>127.5</v>
      </c>
      <c r="M67">
        <f t="shared" si="203"/>
        <v>-13.559322033898304</v>
      </c>
      <c r="N67" s="2">
        <v>1559</v>
      </c>
      <c r="O67">
        <f t="shared" si="204"/>
        <v>7.7031711387857582E-2</v>
      </c>
      <c r="P67" s="10">
        <v>114.3</v>
      </c>
      <c r="Q67">
        <f t="shared" si="205"/>
        <v>-14.510097232610317</v>
      </c>
      <c r="R67">
        <v>220.6</v>
      </c>
      <c r="S67">
        <f t="shared" si="206"/>
        <v>17.465388711395089</v>
      </c>
      <c r="T67">
        <v>13.1</v>
      </c>
      <c r="U67">
        <f t="shared" si="207"/>
        <v>-5.0724637681159503</v>
      </c>
      <c r="V67">
        <v>66546.13</v>
      </c>
      <c r="W67">
        <f t="shared" si="208"/>
        <v>4.0248467361498337</v>
      </c>
      <c r="X67">
        <v>39193.47</v>
      </c>
      <c r="Y67">
        <f t="shared" si="209"/>
        <v>5.7918543975175796</v>
      </c>
      <c r="Z67">
        <v>3464.4</v>
      </c>
      <c r="AA67">
        <f t="shared" si="210"/>
        <v>0.25756041093908527</v>
      </c>
      <c r="AB67">
        <v>3148.5</v>
      </c>
      <c r="AC67">
        <f t="shared" si="211"/>
        <v>-0.96253656695290835</v>
      </c>
      <c r="AD67">
        <v>314</v>
      </c>
      <c r="AE67">
        <f t="shared" ref="AE67:AE99" si="213">100*AD67/Z67</f>
        <v>9.063618519801409</v>
      </c>
      <c r="AF67">
        <f t="shared" si="212"/>
        <v>14.473204520597882</v>
      </c>
      <c r="AI67" s="11"/>
    </row>
    <row r="68" spans="1:47" x14ac:dyDescent="0.2">
      <c r="A68" t="s">
        <v>71</v>
      </c>
      <c r="B68">
        <v>9</v>
      </c>
      <c r="C68">
        <v>2009</v>
      </c>
      <c r="D68">
        <v>1</v>
      </c>
      <c r="E68" s="5">
        <v>116000.89</v>
      </c>
      <c r="F68">
        <f>100*(E68-E67)/E67</f>
        <v>-0.61349278005403751</v>
      </c>
      <c r="G68">
        <f t="shared" si="200"/>
        <v>33520.455990290699</v>
      </c>
      <c r="H68" s="5">
        <v>1884.92</v>
      </c>
      <c r="I68">
        <f>100*(H68-H67)/H67</f>
        <v>0.43853806435799297</v>
      </c>
      <c r="J68" s="2">
        <v>41.3</v>
      </c>
      <c r="K68">
        <f>100*(J68-J67)/J67</f>
        <v>-0.48192771084338032</v>
      </c>
      <c r="L68" s="2">
        <v>175</v>
      </c>
      <c r="M68">
        <f>100*(L68-L67)/L67</f>
        <v>37.254901960784316</v>
      </c>
      <c r="N68" s="2">
        <v>1502.9</v>
      </c>
      <c r="O68">
        <f>100*(N68-N67)/N67</f>
        <v>-3.5984605516356583</v>
      </c>
      <c r="P68" s="10">
        <v>149.1</v>
      </c>
      <c r="Q68">
        <f>100*(P68-P67)/P67</f>
        <v>30.446194225721783</v>
      </c>
      <c r="R68">
        <v>250.2</v>
      </c>
      <c r="S68">
        <f>100*(R68-R67)/R67</f>
        <v>13.417951042611058</v>
      </c>
      <c r="T68">
        <v>25.8</v>
      </c>
      <c r="U68">
        <f>100*(T68-T67)/T67</f>
        <v>96.946564885496187</v>
      </c>
      <c r="V68">
        <v>67817.7</v>
      </c>
      <c r="W68">
        <f>100*(V68-V67)/V67</f>
        <v>1.9108098397307136</v>
      </c>
      <c r="X68">
        <v>40412.58</v>
      </c>
      <c r="Y68">
        <f>100*(X68-X67)/X67</f>
        <v>3.1104926407383693</v>
      </c>
      <c r="Z68">
        <v>3460.6</v>
      </c>
      <c r="AA68">
        <f>100*(Z68-Z67)/Z67</f>
        <v>-0.10968710310588217</v>
      </c>
      <c r="AB68">
        <v>3091.2</v>
      </c>
      <c r="AC68">
        <f>100*(AB68-AB67)/AB67</f>
        <v>-1.8199142448785193</v>
      </c>
      <c r="AD68">
        <v>368.1</v>
      </c>
      <c r="AE68">
        <f t="shared" si="213"/>
        <v>10.636883777379646</v>
      </c>
      <c r="AF68">
        <f>100*(AD68-AD67)/AD67</f>
        <v>17.229299363057329</v>
      </c>
      <c r="AG68">
        <v>2808623</v>
      </c>
      <c r="AH68">
        <v>71.709999999999994</v>
      </c>
      <c r="AI68" s="11">
        <f>(AH68/100)*AG68</f>
        <v>2014063.5532999998</v>
      </c>
      <c r="AJ68">
        <v>0.42</v>
      </c>
      <c r="AK68">
        <v>8222</v>
      </c>
      <c r="AM68">
        <v>27.98</v>
      </c>
      <c r="AN68">
        <v>548084</v>
      </c>
      <c r="AP68">
        <v>40.26</v>
      </c>
      <c r="AQ68">
        <v>788670</v>
      </c>
      <c r="AS68">
        <v>6.82</v>
      </c>
      <c r="AT68">
        <v>133584</v>
      </c>
    </row>
    <row r="69" spans="1:47" x14ac:dyDescent="0.2">
      <c r="A69" t="s">
        <v>71</v>
      </c>
      <c r="B69">
        <v>9</v>
      </c>
      <c r="C69">
        <v>2010</v>
      </c>
      <c r="D69">
        <v>0</v>
      </c>
      <c r="E69" s="5">
        <v>110462.15</v>
      </c>
      <c r="F69">
        <f>100*(E69-E68)/E68</f>
        <v>-4.7747392282938561</v>
      </c>
      <c r="G69">
        <f t="shared" si="200"/>
        <v>32086.838436065766</v>
      </c>
      <c r="H69" s="5">
        <v>1834.96</v>
      </c>
      <c r="I69">
        <f>100*(H69-H68)/H68</f>
        <v>-2.6505103664877043</v>
      </c>
      <c r="J69" s="2">
        <v>41</v>
      </c>
      <c r="K69">
        <f t="shared" ref="K69:K71" si="214">100*(J69-J68)/J68</f>
        <v>-0.72639225181597378</v>
      </c>
      <c r="L69" s="2">
        <v>240.5</v>
      </c>
      <c r="M69">
        <f t="shared" ref="M69:M71" si="215">100*(L69-L68)/L68</f>
        <v>37.428571428571431</v>
      </c>
      <c r="N69" s="2">
        <v>1433.2</v>
      </c>
      <c r="O69">
        <f t="shared" ref="O69:O71" si="216">100*(N69-N68)/N68</f>
        <v>-4.6377004458047804</v>
      </c>
      <c r="P69" s="10">
        <v>204.5</v>
      </c>
      <c r="Q69">
        <f t="shared" ref="Q69:Q71" si="217">100*(P69-P68)/P68</f>
        <v>37.15627095908787</v>
      </c>
      <c r="R69">
        <v>238.5</v>
      </c>
      <c r="S69">
        <f t="shared" ref="S69:S71" si="218">100*(R69-R68)/R68</f>
        <v>-4.6762589928057512</v>
      </c>
      <c r="T69">
        <v>35.799999999999997</v>
      </c>
      <c r="U69">
        <f t="shared" ref="U69:U71" si="219">100*(T69-T68)/T68</f>
        <v>38.759689922480604</v>
      </c>
      <c r="V69">
        <v>59677.49</v>
      </c>
      <c r="W69">
        <f t="shared" ref="W69:W71" si="220">100*(V69-V68)/V68</f>
        <v>-12.003075893166532</v>
      </c>
      <c r="X69">
        <v>39235.519999999997</v>
      </c>
      <c r="Y69">
        <f t="shared" ref="Y69:Y71" si="221">100*(X69-X68)/X68</f>
        <v>-2.912607905756091</v>
      </c>
      <c r="Z69">
        <v>3442.6</v>
      </c>
      <c r="AA69">
        <f t="shared" ref="AA69:AA71" si="222">100*(Z69-Z68)/Z68</f>
        <v>-0.5201410160087846</v>
      </c>
      <c r="AB69">
        <v>3080.4</v>
      </c>
      <c r="AC69">
        <f t="shared" ref="AC69:AC71" si="223">100*(AB69-AB68)/AB68</f>
        <v>-0.34937888198756883</v>
      </c>
      <c r="AD69">
        <v>360.8</v>
      </c>
      <c r="AE69">
        <f t="shared" si="213"/>
        <v>10.480450822053101</v>
      </c>
      <c r="AF69">
        <f t="shared" ref="AF69:AF71" si="224">100*(AD69-AD68)/AD68</f>
        <v>-1.9831567508829153</v>
      </c>
      <c r="AI69" s="11"/>
    </row>
    <row r="70" spans="1:47" x14ac:dyDescent="0.2">
      <c r="A70" t="s">
        <v>71</v>
      </c>
      <c r="B70">
        <v>9</v>
      </c>
      <c r="C70">
        <v>2011</v>
      </c>
      <c r="D70">
        <v>0</v>
      </c>
      <c r="E70" s="5">
        <v>100971.58</v>
      </c>
      <c r="F70">
        <f>100*(E70-E69)/E69</f>
        <v>-8.5916940780167632</v>
      </c>
      <c r="G70">
        <f t="shared" si="200"/>
        <v>29593.077373974207</v>
      </c>
      <c r="H70" s="5">
        <v>1695.51</v>
      </c>
      <c r="I70">
        <f>100*(H70-H69)/H69</f>
        <v>-7.5996207001787521</v>
      </c>
      <c r="J70" s="2">
        <v>40.799999999999997</v>
      </c>
      <c r="K70">
        <f t="shared" si="214"/>
        <v>-0.48780487804878742</v>
      </c>
      <c r="L70" s="2">
        <v>338.2</v>
      </c>
      <c r="M70">
        <f t="shared" si="215"/>
        <v>40.623700623700614</v>
      </c>
      <c r="N70" s="2">
        <v>1327.2</v>
      </c>
      <c r="O70">
        <f t="shared" si="216"/>
        <v>-7.3960368406363379</v>
      </c>
      <c r="P70" s="10">
        <v>292.3</v>
      </c>
      <c r="Q70">
        <f t="shared" si="217"/>
        <v>42.933985330073355</v>
      </c>
      <c r="R70">
        <v>212.3</v>
      </c>
      <c r="S70">
        <f t="shared" si="218"/>
        <v>-10.985324947589096</v>
      </c>
      <c r="T70">
        <v>45.8</v>
      </c>
      <c r="U70">
        <f t="shared" si="219"/>
        <v>27.932960893854752</v>
      </c>
      <c r="V70">
        <v>55405.71</v>
      </c>
      <c r="W70">
        <f t="shared" si="220"/>
        <v>-7.1581093641840479</v>
      </c>
      <c r="X70">
        <v>34836.589999999997</v>
      </c>
      <c r="Y70">
        <f t="shared" si="221"/>
        <v>-11.211601120617237</v>
      </c>
      <c r="Z70">
        <v>3412</v>
      </c>
      <c r="AA70">
        <f t="shared" si="222"/>
        <v>-0.88886306861093101</v>
      </c>
      <c r="AB70">
        <v>3070.6</v>
      </c>
      <c r="AC70">
        <f t="shared" si="223"/>
        <v>-0.31814050123361193</v>
      </c>
      <c r="AD70">
        <v>339.9</v>
      </c>
      <c r="AE70">
        <f t="shared" si="213"/>
        <v>9.9618991793669398</v>
      </c>
      <c r="AF70">
        <f t="shared" si="224"/>
        <v>-5.7926829268292783</v>
      </c>
      <c r="AI70" s="11"/>
    </row>
    <row r="71" spans="1:47" x14ac:dyDescent="0.2">
      <c r="A71" t="s">
        <v>71</v>
      </c>
      <c r="B71">
        <v>9</v>
      </c>
      <c r="C71">
        <v>2012</v>
      </c>
      <c r="D71">
        <v>1</v>
      </c>
      <c r="E71" s="5">
        <v>92671.3</v>
      </c>
      <c r="F71">
        <f>100*(E71-E70)/E70</f>
        <v>-8.2204121199252285</v>
      </c>
      <c r="G71">
        <f t="shared" si="200"/>
        <v>27461.417649499199</v>
      </c>
      <c r="H71" s="5">
        <v>1562.95</v>
      </c>
      <c r="I71">
        <f>100*(H71-H70)/H70</f>
        <v>-7.8182965597371847</v>
      </c>
      <c r="J71" s="2">
        <v>40.6</v>
      </c>
      <c r="K71">
        <f t="shared" si="214"/>
        <v>-0.49019607843136215</v>
      </c>
      <c r="L71" s="2">
        <v>481.8</v>
      </c>
      <c r="M71">
        <f t="shared" si="215"/>
        <v>42.460082791247792</v>
      </c>
      <c r="N71" s="2">
        <v>1219.5</v>
      </c>
      <c r="O71">
        <f t="shared" si="216"/>
        <v>-8.1148282097649211</v>
      </c>
      <c r="P71" s="10">
        <v>397.7</v>
      </c>
      <c r="Q71">
        <f t="shared" si="217"/>
        <v>36.058843653780357</v>
      </c>
      <c r="R71">
        <v>164.1</v>
      </c>
      <c r="S71">
        <f t="shared" si="218"/>
        <v>-22.703721149317012</v>
      </c>
      <c r="T71">
        <v>83.8</v>
      </c>
      <c r="U71">
        <f t="shared" si="219"/>
        <v>82.969432314410483</v>
      </c>
      <c r="V71">
        <v>49100.92</v>
      </c>
      <c r="W71">
        <f t="shared" si="220"/>
        <v>-11.379314514695329</v>
      </c>
      <c r="X71">
        <v>31588.959999999999</v>
      </c>
      <c r="Y71">
        <f t="shared" si="221"/>
        <v>-9.3224681290562543</v>
      </c>
      <c r="Z71">
        <v>3374.6</v>
      </c>
      <c r="AA71">
        <f t="shared" si="222"/>
        <v>-1.0961313012895688</v>
      </c>
      <c r="AB71">
        <v>3037.8</v>
      </c>
      <c r="AC71">
        <f t="shared" si="223"/>
        <v>-1.0681951410147765</v>
      </c>
      <c r="AD71">
        <v>335.6</v>
      </c>
      <c r="AE71">
        <f t="shared" si="213"/>
        <v>9.9448823564274296</v>
      </c>
      <c r="AF71">
        <f t="shared" si="224"/>
        <v>-1.2650779641070771</v>
      </c>
      <c r="AG71">
        <v>2834044</v>
      </c>
      <c r="AH71">
        <v>70.12</v>
      </c>
      <c r="AI71" s="11">
        <f>(AH71/100)*AG71</f>
        <v>1987231.6528</v>
      </c>
      <c r="AJ71">
        <v>7.92</v>
      </c>
      <c r="AK71">
        <v>154325</v>
      </c>
      <c r="AL71">
        <f>100*(AK71-AK68)/AK68</f>
        <v>1776.9764047676965</v>
      </c>
      <c r="AM71">
        <v>13.15</v>
      </c>
      <c r="AN71">
        <v>256331</v>
      </c>
      <c r="AO71">
        <f>100*(AN71-AN68)/AN68</f>
        <v>-53.231438976507249</v>
      </c>
      <c r="AP71">
        <v>8.91</v>
      </c>
      <c r="AQ71">
        <v>173702</v>
      </c>
      <c r="AR71">
        <f>100*(AQ71-AQ68)/AQ68</f>
        <v>-77.975325548074608</v>
      </c>
      <c r="AS71">
        <v>21.02</v>
      </c>
      <c r="AT71">
        <v>409746</v>
      </c>
      <c r="AU71">
        <f>100*(AT71-AT68)/AT68</f>
        <v>206.73284225655766</v>
      </c>
    </row>
    <row r="72" spans="1:47" x14ac:dyDescent="0.2">
      <c r="A72" t="s">
        <v>72</v>
      </c>
      <c r="B72">
        <v>10</v>
      </c>
      <c r="C72">
        <v>2006</v>
      </c>
      <c r="D72">
        <v>0</v>
      </c>
      <c r="E72" s="5">
        <v>3040.6</v>
      </c>
      <c r="G72">
        <f t="shared" si="200"/>
        <v>18152.835820895521</v>
      </c>
      <c r="H72" s="5">
        <v>75.790000000000006</v>
      </c>
      <c r="J72" s="2">
        <v>44.7</v>
      </c>
      <c r="L72" s="2">
        <v>7.6</v>
      </c>
      <c r="N72" s="2">
        <v>69.400000000000006</v>
      </c>
      <c r="P72" s="10">
        <v>7.4</v>
      </c>
      <c r="R72">
        <v>2</v>
      </c>
      <c r="V72">
        <v>2222.61</v>
      </c>
      <c r="X72">
        <v>1042.6300000000001</v>
      </c>
      <c r="Z72">
        <v>167.5</v>
      </c>
      <c r="AB72">
        <v>163.4</v>
      </c>
      <c r="AD72">
        <v>4</v>
      </c>
      <c r="AE72">
        <f t="shared" si="213"/>
        <v>2.3880597014925371</v>
      </c>
      <c r="AI72" s="11"/>
    </row>
    <row r="73" spans="1:47" x14ac:dyDescent="0.2">
      <c r="A73" t="s">
        <v>72</v>
      </c>
      <c r="B73">
        <v>10</v>
      </c>
      <c r="C73">
        <v>2007</v>
      </c>
      <c r="D73">
        <v>0</v>
      </c>
      <c r="E73" s="5">
        <v>3304.37</v>
      </c>
      <c r="F73">
        <f t="shared" ref="F73:F74" si="225">100*(E73-E72)/E72</f>
        <v>8.6749325790962306</v>
      </c>
      <c r="G73">
        <f t="shared" si="200"/>
        <v>19751.165570830843</v>
      </c>
      <c r="H73" s="5">
        <v>78</v>
      </c>
      <c r="I73">
        <f t="shared" ref="I73:I74" si="226">100*(H73-H72)/H72</f>
        <v>2.9159519725557375</v>
      </c>
      <c r="J73" s="2">
        <v>45.1</v>
      </c>
      <c r="K73">
        <f t="shared" ref="K73:K74" si="227">100*(J73-J72)/J72</f>
        <v>0.89485458612975066</v>
      </c>
      <c r="L73" s="2">
        <v>6.4</v>
      </c>
      <c r="M73">
        <f t="shared" ref="M73:M74" si="228">100*(L73-L72)/L72</f>
        <v>-15.789473684210519</v>
      </c>
      <c r="N73" s="2">
        <v>70.3</v>
      </c>
      <c r="O73">
        <f t="shared" ref="O73:O74" si="229">100*(N73-N72)/N72</f>
        <v>1.2968299711815439</v>
      </c>
      <c r="P73" s="10">
        <v>6</v>
      </c>
      <c r="Q73">
        <f t="shared" ref="Q73:Q74" si="230">100*(P73-P72)/P72</f>
        <v>-18.918918918918923</v>
      </c>
      <c r="R73">
        <v>2.1</v>
      </c>
      <c r="S73">
        <f t="shared" ref="S73:S74" si="231">100*(R73-R72)/R72</f>
        <v>5.0000000000000044</v>
      </c>
      <c r="V73">
        <v>2414.56</v>
      </c>
      <c r="W73">
        <f t="shared" ref="W73:W74" si="232">100*(V73-V72)/V72</f>
        <v>8.6362429756007497</v>
      </c>
      <c r="X73">
        <v>1159.98</v>
      </c>
      <c r="Y73">
        <f t="shared" ref="Y73:Y74" si="233">100*(X73-X72)/X72</f>
        <v>11.25519119917899</v>
      </c>
      <c r="Z73">
        <v>167.3</v>
      </c>
      <c r="AA73">
        <f t="shared" ref="AA73:AA74" si="234">100*(Z73-Z72)/Z72</f>
        <v>-0.11940298507462008</v>
      </c>
      <c r="AB73">
        <v>163.30000000000001</v>
      </c>
      <c r="AC73">
        <f t="shared" ref="AC73:AC74" si="235">100*(AB73-AB72)/AB72</f>
        <v>-6.119951040391329E-2</v>
      </c>
      <c r="AD73">
        <v>4</v>
      </c>
      <c r="AE73">
        <f t="shared" si="213"/>
        <v>2.390914524805738</v>
      </c>
      <c r="AF73">
        <f t="shared" ref="AF73:AF74" si="236">100*(AD73-AD72)/AD72</f>
        <v>0</v>
      </c>
      <c r="AI73" s="11"/>
    </row>
    <row r="74" spans="1:47" x14ac:dyDescent="0.2">
      <c r="A74" t="s">
        <v>72</v>
      </c>
      <c r="B74">
        <v>10</v>
      </c>
      <c r="C74">
        <v>2008</v>
      </c>
      <c r="D74">
        <v>0</v>
      </c>
      <c r="E74" s="5">
        <v>3513.52</v>
      </c>
      <c r="F74">
        <f t="shared" si="225"/>
        <v>6.3294969994280326</v>
      </c>
      <c r="G74">
        <f t="shared" si="200"/>
        <v>21039.041916167665</v>
      </c>
      <c r="H74" s="5">
        <v>76.73</v>
      </c>
      <c r="I74">
        <f t="shared" si="226"/>
        <v>-1.6282051282051231</v>
      </c>
      <c r="J74" s="2">
        <v>44.7</v>
      </c>
      <c r="K74">
        <f t="shared" si="227"/>
        <v>-0.88691796008868862</v>
      </c>
      <c r="L74" s="2">
        <v>3.5</v>
      </c>
      <c r="M74">
        <f t="shared" si="228"/>
        <v>-45.312500000000007</v>
      </c>
      <c r="N74" s="2">
        <v>68.099999999999994</v>
      </c>
      <c r="O74">
        <f t="shared" si="229"/>
        <v>-3.1294452347083968</v>
      </c>
      <c r="P74" s="10">
        <v>3.2</v>
      </c>
      <c r="Q74">
        <f t="shared" si="230"/>
        <v>-46.666666666666664</v>
      </c>
      <c r="R74">
        <v>2.7</v>
      </c>
      <c r="S74">
        <f t="shared" si="231"/>
        <v>28.571428571428573</v>
      </c>
      <c r="V74">
        <v>2560.23</v>
      </c>
      <c r="W74">
        <f t="shared" si="232"/>
        <v>6.0329832350407555</v>
      </c>
      <c r="X74">
        <v>1255.55</v>
      </c>
      <c r="Y74">
        <f t="shared" si="233"/>
        <v>8.2389351540543743</v>
      </c>
      <c r="Z74">
        <v>167</v>
      </c>
      <c r="AA74">
        <f t="shared" si="234"/>
        <v>-0.17931858936043715</v>
      </c>
      <c r="AB74">
        <v>162.30000000000001</v>
      </c>
      <c r="AC74">
        <f t="shared" si="235"/>
        <v>-0.61236987140232702</v>
      </c>
      <c r="AD74">
        <v>4.5999999999999996</v>
      </c>
      <c r="AE74">
        <f t="shared" si="213"/>
        <v>2.7544910179640714</v>
      </c>
      <c r="AF74">
        <f t="shared" si="236"/>
        <v>14.999999999999991</v>
      </c>
      <c r="AI74" s="11"/>
    </row>
    <row r="75" spans="1:47" x14ac:dyDescent="0.2">
      <c r="A75" t="s">
        <v>72</v>
      </c>
      <c r="B75">
        <v>10</v>
      </c>
      <c r="C75">
        <v>2009</v>
      </c>
      <c r="D75">
        <v>1</v>
      </c>
      <c r="E75" s="5">
        <v>3395.47</v>
      </c>
      <c r="F75">
        <f>100*(E75-E74)/E74</f>
        <v>-3.3598784125321668</v>
      </c>
      <c r="G75">
        <f t="shared" si="200"/>
        <v>20393.213213213214</v>
      </c>
      <c r="H75" s="5">
        <v>73.7</v>
      </c>
      <c r="I75">
        <f>100*(H75-H74)/H74</f>
        <v>-3.948911768539034</v>
      </c>
      <c r="J75" s="2">
        <v>43.9</v>
      </c>
      <c r="K75">
        <f>100*(J75-J74)/J74</f>
        <v>-1.7897091722595173</v>
      </c>
      <c r="L75" s="2">
        <v>5</v>
      </c>
      <c r="M75">
        <f>100*(L75-L74)/L74</f>
        <v>42.857142857142854</v>
      </c>
      <c r="N75" s="2">
        <v>67.7</v>
      </c>
      <c r="O75">
        <f>100*(N75-N74)/N74</f>
        <v>-0.58737151248163222</v>
      </c>
      <c r="P75" s="10">
        <v>4.5</v>
      </c>
      <c r="Q75">
        <f>100*(P75-P74)/P74</f>
        <v>40.624999999999986</v>
      </c>
      <c r="R75">
        <v>3.1</v>
      </c>
      <c r="S75">
        <f>100*(R75-R74)/R74</f>
        <v>14.814814814814811</v>
      </c>
      <c r="V75">
        <v>2659.77</v>
      </c>
      <c r="W75">
        <f>100*(V75-V74)/V74</f>
        <v>3.8879319436144395</v>
      </c>
      <c r="X75">
        <v>1276.8699999999999</v>
      </c>
      <c r="Y75">
        <f>100*(X75-X74)/X74</f>
        <v>1.6980606108876537</v>
      </c>
      <c r="Z75">
        <v>166.5</v>
      </c>
      <c r="AA75">
        <f>100*(Z75-Z74)/Z74</f>
        <v>-0.29940119760479039</v>
      </c>
      <c r="AB75">
        <v>160.6</v>
      </c>
      <c r="AC75">
        <f>100*(AB75-AB74)/AB74</f>
        <v>-1.0474430067775828</v>
      </c>
      <c r="AD75">
        <v>5.9</v>
      </c>
      <c r="AE75">
        <f t="shared" si="213"/>
        <v>3.5435435435435436</v>
      </c>
      <c r="AF75">
        <f>100*(AD75-AD74)/AD74</f>
        <v>28.260869565217405</v>
      </c>
      <c r="AG75">
        <v>258969</v>
      </c>
      <c r="AH75">
        <v>54.85</v>
      </c>
      <c r="AI75" s="11">
        <f>(AH75/100)*AG75</f>
        <v>142044.49650000001</v>
      </c>
      <c r="AJ75">
        <v>0.19</v>
      </c>
      <c r="AK75">
        <v>256</v>
      </c>
      <c r="AM75">
        <v>31.54</v>
      </c>
      <c r="AN75">
        <v>43523</v>
      </c>
      <c r="AP75">
        <v>43.43</v>
      </c>
      <c r="AQ75">
        <v>59920</v>
      </c>
      <c r="AS75">
        <v>4.29</v>
      </c>
      <c r="AT75">
        <v>5922</v>
      </c>
    </row>
    <row r="76" spans="1:47" x14ac:dyDescent="0.2">
      <c r="A76" t="s">
        <v>72</v>
      </c>
      <c r="B76">
        <v>10</v>
      </c>
      <c r="C76">
        <v>2010</v>
      </c>
      <c r="D76">
        <v>0</v>
      </c>
      <c r="E76" s="5">
        <v>3184.47</v>
      </c>
      <c r="F76">
        <f>100*(E76-E75)/E75</f>
        <v>-6.214161809705284</v>
      </c>
      <c r="G76">
        <f t="shared" si="200"/>
        <v>19172.004816375676</v>
      </c>
      <c r="H76" s="5">
        <v>74.05</v>
      </c>
      <c r="I76">
        <f>100*(H76-H75)/H75</f>
        <v>0.47489823609225823</v>
      </c>
      <c r="J76" s="2">
        <v>44</v>
      </c>
      <c r="K76">
        <f t="shared" ref="K76:K78" si="237">100*(J76-J75)/J75</f>
        <v>0.22779043280182557</v>
      </c>
      <c r="L76" s="2">
        <v>7.5</v>
      </c>
      <c r="M76">
        <f t="shared" ref="M76:M78" si="238">100*(L76-L75)/L75</f>
        <v>50</v>
      </c>
      <c r="N76" s="2">
        <v>67.599999999999994</v>
      </c>
      <c r="O76">
        <f t="shared" ref="O76:O78" si="239">100*(N76-N75)/N75</f>
        <v>-0.14771048744462115</v>
      </c>
      <c r="P76" s="10">
        <v>6.9</v>
      </c>
      <c r="Q76">
        <f t="shared" ref="Q76:Q78" si="240">100*(P76-P75)/P75</f>
        <v>53.333333333333343</v>
      </c>
      <c r="R76">
        <v>4</v>
      </c>
      <c r="S76">
        <f t="shared" ref="S76:S78" si="241">100*(R76-R75)/R75</f>
        <v>29.032258064516125</v>
      </c>
      <c r="V76">
        <v>2687.02</v>
      </c>
      <c r="W76">
        <f t="shared" ref="W76:W78" si="242">100*(V76-V75)/V75</f>
        <v>1.024524676945751</v>
      </c>
      <c r="X76">
        <v>1195.75</v>
      </c>
      <c r="Y76">
        <f t="shared" ref="Y76:Y78" si="243">100*(X76-X75)/X75</f>
        <v>-6.3530351562805842</v>
      </c>
      <c r="Z76">
        <v>166.1</v>
      </c>
      <c r="AA76">
        <f t="shared" ref="AA76:AA78" si="244">100*(Z76-Z75)/Z75</f>
        <v>-0.24024024024024365</v>
      </c>
      <c r="AB76">
        <v>159.80000000000001</v>
      </c>
      <c r="AC76">
        <f t="shared" ref="AC76:AC78" si="245">100*(AB76-AB75)/AB75</f>
        <v>-0.49813200498130944</v>
      </c>
      <c r="AD76">
        <v>6.3</v>
      </c>
      <c r="AE76">
        <f t="shared" si="213"/>
        <v>3.7928958458759783</v>
      </c>
      <c r="AF76">
        <f t="shared" ref="AF76:AF78" si="246">100*(AD76-AD75)/AD75</f>
        <v>6.7796610169491425</v>
      </c>
      <c r="AI76" s="11"/>
    </row>
    <row r="77" spans="1:47" x14ac:dyDescent="0.2">
      <c r="A77" t="s">
        <v>72</v>
      </c>
      <c r="B77">
        <v>10</v>
      </c>
      <c r="C77">
        <v>2011</v>
      </c>
      <c r="D77">
        <v>0</v>
      </c>
      <c r="E77" s="5">
        <v>2944.12</v>
      </c>
      <c r="F77">
        <f>100*(E77-E76)/E76</f>
        <v>-7.5475667850537116</v>
      </c>
      <c r="G77">
        <f t="shared" si="200"/>
        <v>17451.807943094249</v>
      </c>
      <c r="H77" s="5">
        <v>70.91</v>
      </c>
      <c r="I77">
        <f>100*(H77-H76)/H76</f>
        <v>-4.2403781228899398</v>
      </c>
      <c r="J77" s="2">
        <v>43.9</v>
      </c>
      <c r="K77">
        <f t="shared" si="237"/>
        <v>-0.22727272727273051</v>
      </c>
      <c r="L77" s="2">
        <v>11.8</v>
      </c>
      <c r="M77">
        <f t="shared" si="238"/>
        <v>57.333333333333343</v>
      </c>
      <c r="N77" s="2">
        <v>63.7</v>
      </c>
      <c r="O77">
        <f t="shared" si="239"/>
        <v>-5.7692307692307567</v>
      </c>
      <c r="P77" s="10">
        <v>11</v>
      </c>
      <c r="Q77">
        <f t="shared" si="240"/>
        <v>59.420289855072454</v>
      </c>
      <c r="R77">
        <v>3.3</v>
      </c>
      <c r="S77">
        <f t="shared" si="241"/>
        <v>-17.500000000000004</v>
      </c>
      <c r="V77">
        <v>2324.33</v>
      </c>
      <c r="W77">
        <f t="shared" si="242"/>
        <v>-13.497852639727284</v>
      </c>
      <c r="X77">
        <v>1097.6400000000001</v>
      </c>
      <c r="Y77">
        <f t="shared" si="243"/>
        <v>-8.204892326991418</v>
      </c>
      <c r="Z77">
        <v>168.7</v>
      </c>
      <c r="AA77">
        <f t="shared" si="244"/>
        <v>1.5653220951234164</v>
      </c>
      <c r="AB77">
        <v>162.19999999999999</v>
      </c>
      <c r="AC77">
        <f t="shared" si="245"/>
        <v>1.5018773466833399</v>
      </c>
      <c r="AD77">
        <v>6.4</v>
      </c>
      <c r="AE77">
        <f t="shared" si="213"/>
        <v>3.7937166567871965</v>
      </c>
      <c r="AF77">
        <f t="shared" si="246"/>
        <v>1.5873015873015959</v>
      </c>
      <c r="AI77" s="11"/>
    </row>
    <row r="78" spans="1:47" x14ac:dyDescent="0.2">
      <c r="A78" t="s">
        <v>72</v>
      </c>
      <c r="B78">
        <v>10</v>
      </c>
      <c r="C78">
        <v>2012</v>
      </c>
      <c r="D78">
        <v>1</v>
      </c>
      <c r="E78" s="5">
        <v>2678.17</v>
      </c>
      <c r="F78">
        <f>100*(E78-E77)/E77</f>
        <v>-9.0332595138785052</v>
      </c>
      <c r="G78">
        <f t="shared" si="200"/>
        <v>15534.628770301624</v>
      </c>
      <c r="H78" s="5">
        <v>68.430000000000007</v>
      </c>
      <c r="I78">
        <f>100*(H78-H77)/H77</f>
        <v>-3.4973910590889719</v>
      </c>
      <c r="J78" s="2">
        <v>43.8</v>
      </c>
      <c r="K78">
        <f t="shared" si="237"/>
        <v>-0.22779043280182557</v>
      </c>
      <c r="L78" s="2">
        <v>18.5</v>
      </c>
      <c r="M78">
        <f t="shared" si="238"/>
        <v>56.779661016949142</v>
      </c>
      <c r="N78" s="2">
        <v>63.4</v>
      </c>
      <c r="O78">
        <f t="shared" si="239"/>
        <v>-0.47095761381476337</v>
      </c>
      <c r="P78" s="10">
        <v>16.8</v>
      </c>
      <c r="Q78">
        <f t="shared" si="240"/>
        <v>52.727272727272741</v>
      </c>
      <c r="R78">
        <v>2.8</v>
      </c>
      <c r="S78">
        <f t="shared" si="241"/>
        <v>-15.151515151515152</v>
      </c>
      <c r="T78">
        <v>1.7</v>
      </c>
      <c r="V78">
        <v>2215.56</v>
      </c>
      <c r="W78">
        <f t="shared" si="242"/>
        <v>-4.6796281078848523</v>
      </c>
      <c r="X78">
        <v>973.49</v>
      </c>
      <c r="Y78">
        <f t="shared" si="243"/>
        <v>-11.310630079078758</v>
      </c>
      <c r="Z78">
        <v>172.4</v>
      </c>
      <c r="AA78">
        <f t="shared" si="244"/>
        <v>2.1932424422051082</v>
      </c>
      <c r="AB78">
        <v>166.4</v>
      </c>
      <c r="AC78">
        <f t="shared" si="245"/>
        <v>2.5893958076448937</v>
      </c>
      <c r="AD78">
        <v>5.9</v>
      </c>
      <c r="AE78">
        <f t="shared" si="213"/>
        <v>3.4222737819025522</v>
      </c>
      <c r="AF78">
        <f t="shared" si="246"/>
        <v>-7.8125</v>
      </c>
      <c r="AG78">
        <v>256963</v>
      </c>
      <c r="AH78">
        <v>48.58</v>
      </c>
      <c r="AI78" s="11">
        <f>(AH78/100)*AG78</f>
        <v>124832.6254</v>
      </c>
      <c r="AJ78">
        <v>4.62</v>
      </c>
      <c r="AK78">
        <v>5596</v>
      </c>
      <c r="AL78">
        <f>100*(AK78-AK75)/AK75</f>
        <v>2085.9375</v>
      </c>
      <c r="AM78">
        <v>19.8</v>
      </c>
      <c r="AN78">
        <v>23961</v>
      </c>
      <c r="AO78">
        <f>100*(AN78-AN75)/AN75</f>
        <v>-44.946350205638396</v>
      </c>
      <c r="AP78">
        <v>14.58</v>
      </c>
      <c r="AQ78">
        <v>17639</v>
      </c>
      <c r="AR78">
        <f>100*(AQ78-AQ75)/AQ75</f>
        <v>-70.562416555407211</v>
      </c>
      <c r="AS78">
        <v>13.52</v>
      </c>
      <c r="AT78">
        <v>16361</v>
      </c>
      <c r="AU78">
        <f>100*(AT78-AT75)/AT75</f>
        <v>176.27490712597097</v>
      </c>
    </row>
    <row r="79" spans="1:47" x14ac:dyDescent="0.2">
      <c r="A79" t="s">
        <v>73</v>
      </c>
      <c r="B79">
        <v>11</v>
      </c>
      <c r="C79">
        <v>2006</v>
      </c>
      <c r="D79">
        <v>0</v>
      </c>
      <c r="E79" s="5">
        <v>7178.06</v>
      </c>
      <c r="G79">
        <f t="shared" si="200"/>
        <v>27502.145593869733</v>
      </c>
      <c r="H79" s="5">
        <v>137.57</v>
      </c>
      <c r="J79" s="2">
        <v>45.5</v>
      </c>
      <c r="L79" s="2">
        <v>12.6</v>
      </c>
      <c r="N79" s="2">
        <v>121.6</v>
      </c>
      <c r="P79" s="10">
        <v>11.5</v>
      </c>
      <c r="R79">
        <v>6.4</v>
      </c>
      <c r="V79">
        <v>3655.53</v>
      </c>
      <c r="X79">
        <v>2327.3000000000002</v>
      </c>
      <c r="Z79">
        <v>261</v>
      </c>
      <c r="AB79">
        <v>250.3</v>
      </c>
      <c r="AD79">
        <v>10.8</v>
      </c>
      <c r="AE79">
        <f t="shared" si="213"/>
        <v>4.1379310344827589</v>
      </c>
      <c r="AI79" s="11"/>
    </row>
    <row r="80" spans="1:47" x14ac:dyDescent="0.2">
      <c r="A80" t="s">
        <v>73</v>
      </c>
      <c r="B80">
        <v>11</v>
      </c>
      <c r="C80">
        <v>2007</v>
      </c>
      <c r="D80">
        <v>0</v>
      </c>
      <c r="E80" s="5">
        <v>7683.25</v>
      </c>
      <c r="F80">
        <f t="shared" ref="F80:F81" si="247">100*(E80-E79)/E79</f>
        <v>7.0379740486983886</v>
      </c>
      <c r="G80">
        <f t="shared" si="200"/>
        <v>29147.382397572081</v>
      </c>
      <c r="H80" s="5">
        <v>144.33000000000001</v>
      </c>
      <c r="I80">
        <f t="shared" ref="I80:I81" si="248">100*(H80-H79)/H79</f>
        <v>4.9138620338736789</v>
      </c>
      <c r="J80" s="2">
        <v>45.6</v>
      </c>
      <c r="K80">
        <f t="shared" ref="K80:K81" si="249">100*(J80-J79)/J79</f>
        <v>0.21978021978022291</v>
      </c>
      <c r="L80" s="2">
        <v>13.8</v>
      </c>
      <c r="M80">
        <f t="shared" ref="M80:M81" si="250">100*(L80-L79)/L79</f>
        <v>9.5238095238095326</v>
      </c>
      <c r="N80" s="2">
        <v>126.8</v>
      </c>
      <c r="O80">
        <f t="shared" ref="O80:O81" si="251">100*(N80-N79)/N79</f>
        <v>4.2763157894736858</v>
      </c>
      <c r="P80" s="10">
        <v>12.9</v>
      </c>
      <c r="Q80">
        <f t="shared" ref="Q80:Q81" si="252">100*(P80-P79)/P79</f>
        <v>12.173913043478263</v>
      </c>
      <c r="R80">
        <v>6.1</v>
      </c>
      <c r="S80">
        <f t="shared" ref="S80:S81" si="253">100*(R80-R79)/R79</f>
        <v>-4.6875000000000107</v>
      </c>
      <c r="V80">
        <v>3931.95</v>
      </c>
      <c r="W80">
        <f t="shared" ref="W80:W81" si="254">100*(V80-V79)/V79</f>
        <v>7.5616942002937915</v>
      </c>
      <c r="X80">
        <v>2541.4899999999998</v>
      </c>
      <c r="Y80">
        <f t="shared" ref="Y80:Y81" si="255">100*(X80-X79)/X79</f>
        <v>9.2033687105229056</v>
      </c>
      <c r="Z80">
        <v>263.60000000000002</v>
      </c>
      <c r="AA80">
        <f t="shared" ref="AA80:AA81" si="256">100*(Z80-Z79)/Z79</f>
        <v>0.99616858237548767</v>
      </c>
      <c r="AB80">
        <v>253.9</v>
      </c>
      <c r="AC80">
        <f t="shared" ref="AC80:AC81" si="257">100*(AB80-AB79)/AB79</f>
        <v>1.43827407111466</v>
      </c>
      <c r="AD80">
        <v>9.6</v>
      </c>
      <c r="AE80">
        <f t="shared" si="213"/>
        <v>3.641881638846737</v>
      </c>
      <c r="AF80">
        <f t="shared" ref="AF80:AF81" si="258">100*(AD80-AD79)/AD79</f>
        <v>-11.111111111111121</v>
      </c>
      <c r="AI80" s="11"/>
    </row>
    <row r="81" spans="1:47" x14ac:dyDescent="0.2">
      <c r="A81" t="s">
        <v>73</v>
      </c>
      <c r="B81">
        <v>11</v>
      </c>
      <c r="C81">
        <v>2008</v>
      </c>
      <c r="D81">
        <v>0</v>
      </c>
      <c r="E81" s="5">
        <v>8183.03</v>
      </c>
      <c r="F81">
        <f t="shared" si="247"/>
        <v>6.5047994012950214</v>
      </c>
      <c r="G81">
        <f t="shared" si="200"/>
        <v>30786.418359668925</v>
      </c>
      <c r="H81" s="5">
        <v>150.81</v>
      </c>
      <c r="I81">
        <f t="shared" si="248"/>
        <v>4.489711078777793</v>
      </c>
      <c r="J81" s="2">
        <v>45.2</v>
      </c>
      <c r="K81">
        <f t="shared" si="249"/>
        <v>-0.87719298245613719</v>
      </c>
      <c r="L81" s="2">
        <v>12.4</v>
      </c>
      <c r="M81">
        <f t="shared" si="250"/>
        <v>-10.144927536231886</v>
      </c>
      <c r="N81" s="2">
        <v>128</v>
      </c>
      <c r="O81">
        <f t="shared" si="251"/>
        <v>0.94637223974763629</v>
      </c>
      <c r="P81" s="10">
        <v>11.5</v>
      </c>
      <c r="Q81">
        <f t="shared" si="252"/>
        <v>-10.852713178294575</v>
      </c>
      <c r="R81">
        <v>8.4</v>
      </c>
      <c r="S81">
        <f t="shared" si="253"/>
        <v>37.7049180327869</v>
      </c>
      <c r="V81">
        <v>4131.42</v>
      </c>
      <c r="W81">
        <f t="shared" si="254"/>
        <v>5.0730553542135652</v>
      </c>
      <c r="X81">
        <v>2718.27</v>
      </c>
      <c r="Y81">
        <f t="shared" si="255"/>
        <v>6.9557621710099289</v>
      </c>
      <c r="Z81">
        <v>265.8</v>
      </c>
      <c r="AA81">
        <f t="shared" si="256"/>
        <v>0.83459787556903964</v>
      </c>
      <c r="AB81">
        <v>253.5</v>
      </c>
      <c r="AC81">
        <f t="shared" si="257"/>
        <v>-0.15754233950374386</v>
      </c>
      <c r="AD81">
        <v>12.2</v>
      </c>
      <c r="AE81">
        <f t="shared" si="213"/>
        <v>4.5899172310007526</v>
      </c>
      <c r="AF81">
        <f t="shared" si="258"/>
        <v>27.083333333333329</v>
      </c>
      <c r="AI81" s="11"/>
    </row>
    <row r="82" spans="1:47" x14ac:dyDescent="0.2">
      <c r="A82" t="s">
        <v>73</v>
      </c>
      <c r="B82">
        <v>11</v>
      </c>
      <c r="C82">
        <v>2009</v>
      </c>
      <c r="D82">
        <v>1</v>
      </c>
      <c r="E82" s="5">
        <v>7599.14</v>
      </c>
      <c r="F82">
        <f>100*(E82-E81)/E81</f>
        <v>-7.1353765047910054</v>
      </c>
      <c r="G82">
        <f t="shared" si="200"/>
        <v>28408</v>
      </c>
      <c r="H82" s="5">
        <v>146.93</v>
      </c>
      <c r="I82">
        <f>100*(H82-H81)/H81</f>
        <v>-2.5727736887474273</v>
      </c>
      <c r="J82" s="2">
        <v>44.9</v>
      </c>
      <c r="K82">
        <f>100*(J82-J81)/J81</f>
        <v>-0.66371681415930139</v>
      </c>
      <c r="L82" s="2">
        <v>19.2</v>
      </c>
      <c r="M82">
        <f>100*(L82-L81)/L81</f>
        <v>54.838709677419345</v>
      </c>
      <c r="N82" s="2">
        <v>123.5</v>
      </c>
      <c r="O82">
        <f>100*(N82-N81)/N81</f>
        <v>-3.515625</v>
      </c>
      <c r="P82" s="10">
        <v>15.7</v>
      </c>
      <c r="Q82">
        <f>100*(P82-P81)/P81</f>
        <v>36.521739130434774</v>
      </c>
      <c r="R82">
        <v>13.2</v>
      </c>
      <c r="S82">
        <f>100*(R82-R81)/R81</f>
        <v>57.142857142857125</v>
      </c>
      <c r="T82">
        <v>3.5</v>
      </c>
      <c r="V82">
        <v>4248.25</v>
      </c>
      <c r="W82">
        <f>100*(V82-V81)/V81</f>
        <v>2.82784127491274</v>
      </c>
      <c r="X82">
        <v>2700.87</v>
      </c>
      <c r="Y82">
        <f>100*(X82-X81)/X81</f>
        <v>-0.64011301305610158</v>
      </c>
      <c r="Z82">
        <v>267.5</v>
      </c>
      <c r="AA82">
        <f>100*(Z82-Z81)/Z81</f>
        <v>0.63957863054928088</v>
      </c>
      <c r="AB82">
        <v>245</v>
      </c>
      <c r="AC82">
        <f>100*(AB82-AB81)/AB81</f>
        <v>-3.3530571992110452</v>
      </c>
      <c r="AD82">
        <v>22.3</v>
      </c>
      <c r="AE82">
        <f t="shared" si="213"/>
        <v>8.3364485981308416</v>
      </c>
      <c r="AF82">
        <f>100*(AD82-AD81)/AD81</f>
        <v>82.786885245901658</v>
      </c>
      <c r="AG82">
        <v>306541</v>
      </c>
      <c r="AH82">
        <v>66.040000000000006</v>
      </c>
      <c r="AI82" s="11">
        <f>(AH82/100)*AG82</f>
        <v>202439.67640000003</v>
      </c>
      <c r="AJ82">
        <v>0.27</v>
      </c>
      <c r="AK82">
        <v>536</v>
      </c>
      <c r="AM82">
        <v>32.92</v>
      </c>
      <c r="AN82">
        <v>64837</v>
      </c>
      <c r="AP82">
        <v>50.85</v>
      </c>
      <c r="AQ82">
        <v>100159</v>
      </c>
      <c r="AS82">
        <v>3.48</v>
      </c>
      <c r="AT82">
        <v>6864</v>
      </c>
    </row>
    <row r="83" spans="1:47" x14ac:dyDescent="0.2">
      <c r="A83" t="s">
        <v>73</v>
      </c>
      <c r="B83">
        <v>11</v>
      </c>
      <c r="C83">
        <v>2010</v>
      </c>
      <c r="D83">
        <v>0</v>
      </c>
      <c r="E83" s="5">
        <v>7236.17</v>
      </c>
      <c r="F83">
        <f>100*(E83-E82)/E82</f>
        <v>-4.7764615469645282</v>
      </c>
      <c r="G83">
        <f t="shared" si="200"/>
        <v>26940.320178704394</v>
      </c>
      <c r="H83" s="5">
        <v>144.41999999999999</v>
      </c>
      <c r="I83">
        <f>100*(H83-H82)/H82</f>
        <v>-1.7082964677057233</v>
      </c>
      <c r="J83" s="2">
        <v>43.7</v>
      </c>
      <c r="K83">
        <f t="shared" ref="K83:K85" si="259">100*(J83-J82)/J82</f>
        <v>-2.6726057906458704</v>
      </c>
      <c r="L83" s="2">
        <v>22.4</v>
      </c>
      <c r="M83">
        <f t="shared" ref="M83:M85" si="260">100*(L83-L82)/L82</f>
        <v>16.666666666666664</v>
      </c>
      <c r="N83" s="2">
        <v>118</v>
      </c>
      <c r="O83">
        <f t="shared" ref="O83:O85" si="261">100*(N83-N82)/N82</f>
        <v>-4.4534412955465585</v>
      </c>
      <c r="P83" s="10">
        <v>17.8</v>
      </c>
      <c r="Q83">
        <f t="shared" ref="Q83:Q85" si="262">100*(P83-P82)/P82</f>
        <v>13.375796178343959</v>
      </c>
      <c r="R83">
        <v>13.4</v>
      </c>
      <c r="S83">
        <f t="shared" ref="S83:S85" si="263">100*(R83-R82)/R82</f>
        <v>1.5151515151515234</v>
      </c>
      <c r="T83">
        <v>4.5999999999999996</v>
      </c>
      <c r="U83">
        <f t="shared" ref="U83:U85" si="264">100*(T83-T82)/T82</f>
        <v>31.42857142857142</v>
      </c>
      <c r="V83">
        <v>4628.78</v>
      </c>
      <c r="W83">
        <f t="shared" ref="W83:W85" si="265">100*(V83-V82)/V82</f>
        <v>8.9573353733890357</v>
      </c>
      <c r="X83">
        <v>2602.9899999999998</v>
      </c>
      <c r="Y83">
        <f t="shared" ref="Y83:Y85" si="266">100*(X83-X82)/X82</f>
        <v>-3.624017446230293</v>
      </c>
      <c r="Z83">
        <v>268.60000000000002</v>
      </c>
      <c r="AA83">
        <f t="shared" ref="AA83:AA85" si="267">100*(Z83-Z82)/Z82</f>
        <v>0.41121495327103652</v>
      </c>
      <c r="AB83">
        <v>244.2</v>
      </c>
      <c r="AC83">
        <f t="shared" ref="AC83:AC85" si="268">100*(AB83-AB82)/AB82</f>
        <v>-0.3265306122449026</v>
      </c>
      <c r="AD83">
        <v>24.4</v>
      </c>
      <c r="AE83">
        <f t="shared" si="213"/>
        <v>9.0841399851079672</v>
      </c>
      <c r="AF83">
        <f t="shared" ref="AF83:AF85" si="269">100*(AD83-AD82)/AD82</f>
        <v>9.4170403587443836</v>
      </c>
      <c r="AI83" s="11"/>
    </row>
    <row r="84" spans="1:47" x14ac:dyDescent="0.2">
      <c r="A84" t="s">
        <v>73</v>
      </c>
      <c r="B84">
        <v>11</v>
      </c>
      <c r="C84">
        <v>2011</v>
      </c>
      <c r="D84">
        <v>0</v>
      </c>
      <c r="E84" s="5">
        <v>6603.42</v>
      </c>
      <c r="F84">
        <f>100*(E84-E83)/E83</f>
        <v>-8.7442666493462706</v>
      </c>
      <c r="G84">
        <f t="shared" si="200"/>
        <v>24152.962692026336</v>
      </c>
      <c r="H84" s="5">
        <v>137.11000000000001</v>
      </c>
      <c r="I84">
        <f>100*(H84-H83)/H83</f>
        <v>-5.0616258135992069</v>
      </c>
      <c r="J84" s="2">
        <v>44.1</v>
      </c>
      <c r="K84">
        <f t="shared" si="259"/>
        <v>0.91533180778031709</v>
      </c>
      <c r="L84" s="2">
        <v>23.4</v>
      </c>
      <c r="M84">
        <f t="shared" si="260"/>
        <v>4.4642857142857144</v>
      </c>
      <c r="N84" s="2">
        <v>122</v>
      </c>
      <c r="O84">
        <f t="shared" si="261"/>
        <v>3.3898305084745761</v>
      </c>
      <c r="P84" s="10">
        <v>19.8</v>
      </c>
      <c r="Q84">
        <f t="shared" si="262"/>
        <v>11.235955056179774</v>
      </c>
      <c r="R84">
        <v>8.6999999999999993</v>
      </c>
      <c r="S84">
        <f t="shared" si="263"/>
        <v>-35.074626865671647</v>
      </c>
      <c r="T84">
        <v>3.7</v>
      </c>
      <c r="U84">
        <f t="shared" si="264"/>
        <v>-19.565217391304337</v>
      </c>
      <c r="V84">
        <v>4225.41</v>
      </c>
      <c r="W84">
        <f t="shared" si="265"/>
        <v>-8.7143912650849664</v>
      </c>
      <c r="X84">
        <v>2330.98</v>
      </c>
      <c r="Y84">
        <f t="shared" si="266"/>
        <v>-10.449905685384877</v>
      </c>
      <c r="Z84">
        <v>273.39999999999998</v>
      </c>
      <c r="AA84">
        <f t="shared" si="267"/>
        <v>1.7870439314966322</v>
      </c>
      <c r="AB84">
        <v>253.7</v>
      </c>
      <c r="AC84">
        <f t="shared" si="268"/>
        <v>3.8902538902538906</v>
      </c>
      <c r="AD84">
        <v>19.7</v>
      </c>
      <c r="AE84">
        <f t="shared" si="213"/>
        <v>7.2055596196049754</v>
      </c>
      <c r="AF84">
        <f t="shared" si="269"/>
        <v>-19.262295081967213</v>
      </c>
      <c r="AI84" s="11"/>
    </row>
    <row r="85" spans="1:47" x14ac:dyDescent="0.2">
      <c r="A85" t="s">
        <v>73</v>
      </c>
      <c r="B85">
        <v>11</v>
      </c>
      <c r="C85">
        <v>2012</v>
      </c>
      <c r="D85">
        <v>1</v>
      </c>
      <c r="E85" s="5">
        <v>6079.42</v>
      </c>
      <c r="F85">
        <f>100*(E85-E84)/E84</f>
        <v>-7.9352820205287564</v>
      </c>
      <c r="G85">
        <f t="shared" si="200"/>
        <v>21704.462691895751</v>
      </c>
      <c r="H85" s="5">
        <v>138.55000000000001</v>
      </c>
      <c r="I85">
        <f>100*(H85-H84)/H84</f>
        <v>1.0502516227846237</v>
      </c>
      <c r="J85" s="2">
        <v>43</v>
      </c>
      <c r="K85">
        <f t="shared" si="259"/>
        <v>-2.4943310657596403</v>
      </c>
      <c r="L85" s="2">
        <v>23.8</v>
      </c>
      <c r="M85">
        <f t="shared" si="260"/>
        <v>1.7094017094017186</v>
      </c>
      <c r="N85" s="2">
        <v>124.2</v>
      </c>
      <c r="O85">
        <f t="shared" si="261"/>
        <v>1.8032786885245924</v>
      </c>
      <c r="P85" s="10">
        <v>21.4</v>
      </c>
      <c r="Q85">
        <f t="shared" si="262"/>
        <v>8.0808080808080689</v>
      </c>
      <c r="R85">
        <v>6.8</v>
      </c>
      <c r="S85">
        <f t="shared" si="263"/>
        <v>-21.839080459770109</v>
      </c>
      <c r="T85">
        <v>2.4</v>
      </c>
      <c r="U85">
        <f t="shared" si="264"/>
        <v>-35.135135135135144</v>
      </c>
      <c r="V85">
        <v>3692.67</v>
      </c>
      <c r="W85">
        <f t="shared" si="265"/>
        <v>-12.608007270300392</v>
      </c>
      <c r="X85">
        <v>2091.25</v>
      </c>
      <c r="Y85">
        <f t="shared" si="266"/>
        <v>-10.284515525658735</v>
      </c>
      <c r="Z85">
        <v>280.10000000000002</v>
      </c>
      <c r="AA85">
        <f t="shared" si="267"/>
        <v>2.4506217995610995</v>
      </c>
      <c r="AB85">
        <v>265.5</v>
      </c>
      <c r="AC85">
        <f t="shared" si="268"/>
        <v>4.6511627906976791</v>
      </c>
      <c r="AD85">
        <v>14.6</v>
      </c>
      <c r="AE85">
        <f t="shared" si="213"/>
        <v>5.2124241342377715</v>
      </c>
      <c r="AF85">
        <f t="shared" si="269"/>
        <v>-25.888324873096444</v>
      </c>
      <c r="AG85">
        <v>313414</v>
      </c>
      <c r="AH85">
        <v>58.73</v>
      </c>
      <c r="AI85" s="11">
        <f>(AH85/100)*AG85</f>
        <v>184068.04219999997</v>
      </c>
      <c r="AJ85">
        <v>6.21</v>
      </c>
      <c r="AK85">
        <v>11094</v>
      </c>
      <c r="AL85">
        <f>100*(AK85-AK82)/AK82</f>
        <v>1969.7761194029852</v>
      </c>
      <c r="AM85">
        <v>18.09</v>
      </c>
      <c r="AN85">
        <v>32323</v>
      </c>
      <c r="AO85">
        <f>100*(AN85-AN82)/AN82</f>
        <v>-50.147292441044463</v>
      </c>
      <c r="AP85">
        <v>14.63</v>
      </c>
      <c r="AQ85">
        <v>26145</v>
      </c>
      <c r="AR85">
        <f>100*(AQ85-AQ82)/AQ82</f>
        <v>-73.896504557753175</v>
      </c>
      <c r="AS85">
        <v>13.6</v>
      </c>
      <c r="AT85">
        <v>24299</v>
      </c>
      <c r="AU85">
        <f>100*(AT85-AT82)/AT82</f>
        <v>254.00641025641025</v>
      </c>
    </row>
    <row r="86" spans="1:47" x14ac:dyDescent="0.2">
      <c r="A86" t="s">
        <v>74</v>
      </c>
      <c r="B86">
        <v>12</v>
      </c>
      <c r="C86">
        <v>2006</v>
      </c>
      <c r="D86">
        <v>0</v>
      </c>
      <c r="E86" s="5">
        <v>10692.91</v>
      </c>
      <c r="G86">
        <f t="shared" si="200"/>
        <v>21190.864050733253</v>
      </c>
      <c r="H86" s="5">
        <v>282.35000000000002</v>
      </c>
      <c r="J86" s="2">
        <v>42.8</v>
      </c>
      <c r="L86" s="2">
        <v>20.9</v>
      </c>
      <c r="N86" s="2">
        <v>250.4</v>
      </c>
      <c r="P86" s="10">
        <v>19.8</v>
      </c>
      <c r="R86">
        <v>18.5</v>
      </c>
      <c r="V86">
        <v>7062.76</v>
      </c>
      <c r="X86">
        <v>3521.07</v>
      </c>
      <c r="Z86">
        <v>504.6</v>
      </c>
      <c r="AB86">
        <v>477.1</v>
      </c>
      <c r="AD86">
        <v>27.3</v>
      </c>
      <c r="AE86">
        <f t="shared" si="213"/>
        <v>5.410225921521997</v>
      </c>
      <c r="AI86" s="11"/>
    </row>
    <row r="87" spans="1:47" x14ac:dyDescent="0.2">
      <c r="A87" t="s">
        <v>74</v>
      </c>
      <c r="B87">
        <v>12</v>
      </c>
      <c r="C87">
        <v>2007</v>
      </c>
      <c r="D87">
        <v>0</v>
      </c>
      <c r="E87" s="5">
        <v>11200.47</v>
      </c>
      <c r="F87">
        <f t="shared" ref="F87:F88" si="270">100*(E87-E86)/E86</f>
        <v>4.7466966429157216</v>
      </c>
      <c r="G87">
        <f t="shared" si="200"/>
        <v>22004.852652259331</v>
      </c>
      <c r="H87" s="5">
        <v>286.02999999999997</v>
      </c>
      <c r="I87">
        <f t="shared" ref="I87:I88" si="271">100*(H87-H86)/H86</f>
        <v>1.3033469098636266</v>
      </c>
      <c r="J87" s="2">
        <v>42.7</v>
      </c>
      <c r="K87">
        <f t="shared" ref="K87:K88" si="272">100*(J87-J86)/J86</f>
        <v>-0.23364485981307084</v>
      </c>
      <c r="L87" s="2">
        <v>15.5</v>
      </c>
      <c r="M87">
        <f t="shared" ref="M87:M88" si="273">100*(L87-L86)/L86</f>
        <v>-25.837320574162675</v>
      </c>
      <c r="N87" s="2">
        <v>254.1</v>
      </c>
      <c r="O87">
        <f t="shared" ref="O87:O88" si="274">100*(N87-N86)/N86</f>
        <v>1.4776357827475992</v>
      </c>
      <c r="P87" s="10">
        <v>14.7</v>
      </c>
      <c r="Q87">
        <f t="shared" ref="Q87:Q88" si="275">100*(P87-P86)/P86</f>
        <v>-25.757575757575761</v>
      </c>
      <c r="R87">
        <v>17.399999999999999</v>
      </c>
      <c r="S87">
        <f t="shared" ref="S87:S88" si="276">100*(R87-R86)/R86</f>
        <v>-5.9459459459459536</v>
      </c>
      <c r="V87">
        <v>7494.89</v>
      </c>
      <c r="W87">
        <f t="shared" ref="W87:W88" si="277">100*(V87-V86)/V86</f>
        <v>6.1184296224139025</v>
      </c>
      <c r="X87">
        <v>3745.74</v>
      </c>
      <c r="Y87">
        <f t="shared" ref="Y87:Y88" si="278">100*(X87-X86)/X86</f>
        <v>6.3807308573814101</v>
      </c>
      <c r="Z87">
        <v>509</v>
      </c>
      <c r="AA87">
        <f t="shared" ref="AA87:AA88" si="279">100*(Z87-Z86)/Z86</f>
        <v>0.87197780420134308</v>
      </c>
      <c r="AB87">
        <v>481.4</v>
      </c>
      <c r="AC87">
        <f t="shared" ref="AC87:AC88" si="280">100*(AB87-AB86)/AB86</f>
        <v>0.90127855795429768</v>
      </c>
      <c r="AD87">
        <v>26.8</v>
      </c>
      <c r="AE87">
        <f t="shared" si="213"/>
        <v>5.2652259332023572</v>
      </c>
      <c r="AF87">
        <f t="shared" ref="AF87:AF88" si="281">100*(AD87-AD86)/AD86</f>
        <v>-1.8315018315018314</v>
      </c>
      <c r="AI87" s="11"/>
    </row>
    <row r="88" spans="1:47" x14ac:dyDescent="0.2">
      <c r="A88" t="s">
        <v>74</v>
      </c>
      <c r="B88">
        <v>12</v>
      </c>
      <c r="C88">
        <v>2008</v>
      </c>
      <c r="D88">
        <v>0</v>
      </c>
      <c r="E88" s="5">
        <v>11807.52</v>
      </c>
      <c r="F88">
        <f t="shared" si="270"/>
        <v>5.4198618450832967</v>
      </c>
      <c r="G88">
        <f t="shared" si="200"/>
        <v>23025.585023400938</v>
      </c>
      <c r="H88" s="5">
        <v>283.87</v>
      </c>
      <c r="I88">
        <f t="shared" si="271"/>
        <v>-0.75516554207599496</v>
      </c>
      <c r="J88" s="2">
        <v>43.3</v>
      </c>
      <c r="K88">
        <f t="shared" si="272"/>
        <v>1.4051522248243427</v>
      </c>
      <c r="L88" s="2">
        <v>18.600000000000001</v>
      </c>
      <c r="M88">
        <f t="shared" si="273"/>
        <v>20.000000000000007</v>
      </c>
      <c r="N88" s="2">
        <v>250.4</v>
      </c>
      <c r="O88">
        <f t="shared" si="274"/>
        <v>-1.4561196379378154</v>
      </c>
      <c r="P88" s="10">
        <v>17.3</v>
      </c>
      <c r="Q88">
        <f t="shared" si="275"/>
        <v>17.68707482993198</v>
      </c>
      <c r="R88">
        <v>19.600000000000001</v>
      </c>
      <c r="S88">
        <f t="shared" si="276"/>
        <v>12.643678160919558</v>
      </c>
      <c r="T88">
        <v>1.4</v>
      </c>
      <c r="V88">
        <v>7676.47</v>
      </c>
      <c r="W88">
        <f t="shared" si="277"/>
        <v>2.4227173447508892</v>
      </c>
      <c r="X88">
        <v>4049.32</v>
      </c>
      <c r="Y88">
        <f t="shared" si="278"/>
        <v>8.1046735758488406</v>
      </c>
      <c r="Z88">
        <v>512.79999999999995</v>
      </c>
      <c r="AA88">
        <f t="shared" si="279"/>
        <v>0.74656188605107165</v>
      </c>
      <c r="AB88">
        <v>483</v>
      </c>
      <c r="AC88">
        <f t="shared" si="280"/>
        <v>0.33236393851267609</v>
      </c>
      <c r="AD88">
        <v>29.2</v>
      </c>
      <c r="AE88">
        <f t="shared" si="213"/>
        <v>5.694227769110765</v>
      </c>
      <c r="AF88">
        <f t="shared" si="281"/>
        <v>8.9552238805970088</v>
      </c>
      <c r="AI88" s="11"/>
    </row>
    <row r="89" spans="1:47" x14ac:dyDescent="0.2">
      <c r="A89" t="s">
        <v>74</v>
      </c>
      <c r="B89">
        <v>12</v>
      </c>
      <c r="C89">
        <v>2009</v>
      </c>
      <c r="D89">
        <v>1</v>
      </c>
      <c r="E89" s="5">
        <v>11509.23</v>
      </c>
      <c r="F89">
        <f>100*(E89-E88)/E88</f>
        <v>-2.5262713931460703</v>
      </c>
      <c r="G89">
        <f t="shared" si="200"/>
        <v>22339.343944099375</v>
      </c>
      <c r="H89" s="5">
        <v>287.12</v>
      </c>
      <c r="I89">
        <f>100*(H89-H88)/H88</f>
        <v>1.1448902666713636</v>
      </c>
      <c r="J89" s="2">
        <v>43.8</v>
      </c>
      <c r="K89">
        <f>100*(J89-J88)/J88</f>
        <v>1.1547344110854505</v>
      </c>
      <c r="L89" s="2">
        <v>26.7</v>
      </c>
      <c r="M89">
        <f>100*(L89-L88)/L88</f>
        <v>43.548387096774178</v>
      </c>
      <c r="N89" s="2">
        <v>240</v>
      </c>
      <c r="O89">
        <f>100*(N89-N88)/N88</f>
        <v>-4.1533546325878614</v>
      </c>
      <c r="P89" s="10">
        <v>23.8</v>
      </c>
      <c r="Q89">
        <f>100*(P89-P88)/P88</f>
        <v>37.572254335260112</v>
      </c>
      <c r="R89">
        <v>28.7</v>
      </c>
      <c r="S89">
        <f>100*(R89-R88)/R88</f>
        <v>46.428571428571416</v>
      </c>
      <c r="T89">
        <v>3</v>
      </c>
      <c r="U89">
        <f>100*(T89-T88)/T88</f>
        <v>114.28571428571429</v>
      </c>
      <c r="V89">
        <v>7768.52</v>
      </c>
      <c r="W89">
        <f>100*(V89-V88)/V88</f>
        <v>1.1991188658328655</v>
      </c>
      <c r="X89">
        <v>4138.8999999999996</v>
      </c>
      <c r="Y89">
        <f>100*(X89-X88)/X88</f>
        <v>2.2122232868728444</v>
      </c>
      <c r="Z89">
        <v>515.20000000000005</v>
      </c>
      <c r="AA89">
        <f>100*(Z89-Z88)/Z88</f>
        <v>0.46801872074884771</v>
      </c>
      <c r="AB89">
        <v>473</v>
      </c>
      <c r="AC89">
        <f>100*(AB89-AB88)/AB88</f>
        <v>-2.0703933747412009</v>
      </c>
      <c r="AD89">
        <v>41.9</v>
      </c>
      <c r="AE89">
        <f t="shared" si="213"/>
        <v>8.132763975155278</v>
      </c>
      <c r="AF89">
        <f>100*(AD89-AD88)/AD88</f>
        <v>43.493150684931507</v>
      </c>
      <c r="AG89">
        <v>530920</v>
      </c>
      <c r="AH89">
        <v>77.209999999999994</v>
      </c>
      <c r="AI89" s="11">
        <f>(AH89/100)*AG89</f>
        <v>409923.33199999994</v>
      </c>
      <c r="AJ89">
        <v>0.12</v>
      </c>
      <c r="AK89">
        <v>488</v>
      </c>
      <c r="AM89">
        <v>26.18</v>
      </c>
      <c r="AN89">
        <v>105158</v>
      </c>
      <c r="AP89">
        <v>58.77</v>
      </c>
      <c r="AQ89">
        <v>236043</v>
      </c>
      <c r="AS89">
        <v>3.92</v>
      </c>
      <c r="AT89">
        <v>15723</v>
      </c>
    </row>
    <row r="90" spans="1:47" x14ac:dyDescent="0.2">
      <c r="A90" t="s">
        <v>74</v>
      </c>
      <c r="B90">
        <v>12</v>
      </c>
      <c r="C90">
        <v>2010</v>
      </c>
      <c r="D90">
        <v>0</v>
      </c>
      <c r="E90" s="5">
        <v>10859.92</v>
      </c>
      <c r="F90">
        <f>100*(E90-E89)/E89</f>
        <v>-5.641645879003196</v>
      </c>
      <c r="G90">
        <f t="shared" si="200"/>
        <v>21046.356589147286</v>
      </c>
      <c r="H90" s="5">
        <v>279.07</v>
      </c>
      <c r="I90">
        <f>100*(H90-H89)/H89</f>
        <v>-2.8037057676232973</v>
      </c>
      <c r="J90" s="2">
        <v>43.7</v>
      </c>
      <c r="K90">
        <f t="shared" ref="K90:K92" si="282">100*(J90-J89)/J89</f>
        <v>-0.22831050228309205</v>
      </c>
      <c r="L90" s="2">
        <v>35.4</v>
      </c>
      <c r="M90">
        <f t="shared" ref="M90:M92" si="283">100*(L90-L89)/L89</f>
        <v>32.584269662921344</v>
      </c>
      <c r="N90" s="2">
        <v>232.4</v>
      </c>
      <c r="O90">
        <f t="shared" ref="O90:O92" si="284">100*(N90-N89)/N89</f>
        <v>-3.1666666666666643</v>
      </c>
      <c r="P90" s="10">
        <v>30.3</v>
      </c>
      <c r="Q90">
        <f t="shared" ref="Q90:Q92" si="285">100*(P90-P89)/P89</f>
        <v>27.310924369747898</v>
      </c>
      <c r="R90">
        <v>28.2</v>
      </c>
      <c r="S90">
        <f t="shared" ref="S90:S92" si="286">100*(R90-R89)/R89</f>
        <v>-1.7421602787456447</v>
      </c>
      <c r="T90">
        <v>5.0999999999999996</v>
      </c>
      <c r="U90">
        <f t="shared" ref="U90:U92" si="287">100*(T90-T89)/T89</f>
        <v>69.999999999999986</v>
      </c>
      <c r="V90">
        <v>6983.82</v>
      </c>
      <c r="W90">
        <f t="shared" ref="W90:W92" si="288">100*(V90-V89)/V89</f>
        <v>-10.101023103499774</v>
      </c>
      <c r="X90">
        <v>3966.39</v>
      </c>
      <c r="Y90">
        <f t="shared" ref="Y90:Y92" si="289">100*(X90-X89)/X89</f>
        <v>-4.1680156563338038</v>
      </c>
      <c r="Z90">
        <v>516</v>
      </c>
      <c r="AA90">
        <f t="shared" ref="AA90:AA92" si="290">100*(Z90-Z89)/Z89</f>
        <v>0.15527950310558122</v>
      </c>
      <c r="AB90">
        <v>471.6</v>
      </c>
      <c r="AC90">
        <f t="shared" ref="AC90:AC92" si="291">100*(AB90-AB89)/AB89</f>
        <v>-0.29598308668075629</v>
      </c>
      <c r="AD90">
        <v>44.3</v>
      </c>
      <c r="AE90">
        <f t="shared" si="213"/>
        <v>8.5852713178294575</v>
      </c>
      <c r="AF90">
        <f t="shared" ref="AF90:AF92" si="292">100*(AD90-AD89)/AD89</f>
        <v>5.7279236276849614</v>
      </c>
      <c r="AI90" s="11"/>
    </row>
    <row r="91" spans="1:47" x14ac:dyDescent="0.2">
      <c r="A91" t="s">
        <v>74</v>
      </c>
      <c r="B91">
        <v>12</v>
      </c>
      <c r="C91">
        <v>2011</v>
      </c>
      <c r="D91">
        <v>0</v>
      </c>
      <c r="E91" s="5">
        <v>9715.67</v>
      </c>
      <c r="F91">
        <f>100*(E91-E90)/E90</f>
        <v>-10.536449623938298</v>
      </c>
      <c r="G91">
        <f t="shared" si="200"/>
        <v>18792.398452611218</v>
      </c>
      <c r="H91" s="5">
        <v>265.38</v>
      </c>
      <c r="I91">
        <f>100*(H91-H90)/H90</f>
        <v>-4.9055792453506282</v>
      </c>
      <c r="J91" s="2">
        <v>43.3</v>
      </c>
      <c r="K91">
        <f t="shared" si="282"/>
        <v>-0.9153318077803333</v>
      </c>
      <c r="L91" s="2">
        <v>46.5</v>
      </c>
      <c r="M91">
        <f t="shared" si="283"/>
        <v>31.355932203389838</v>
      </c>
      <c r="N91" s="2">
        <v>225.3</v>
      </c>
      <c r="O91">
        <f t="shared" si="284"/>
        <v>-3.0550774526678115</v>
      </c>
      <c r="P91" s="10">
        <v>38.5</v>
      </c>
      <c r="Q91">
        <f t="shared" si="285"/>
        <v>27.062706270627057</v>
      </c>
      <c r="R91">
        <v>22.9</v>
      </c>
      <c r="S91">
        <f t="shared" si="286"/>
        <v>-18.794326241134755</v>
      </c>
      <c r="T91">
        <v>7.9</v>
      </c>
      <c r="U91">
        <f t="shared" si="287"/>
        <v>54.901960784313744</v>
      </c>
      <c r="V91">
        <v>6116.35</v>
      </c>
      <c r="W91">
        <f t="shared" si="288"/>
        <v>-12.421139147343423</v>
      </c>
      <c r="X91">
        <v>3461.49</v>
      </c>
      <c r="Y91">
        <f t="shared" si="289"/>
        <v>-12.729459281613762</v>
      </c>
      <c r="Z91">
        <v>517</v>
      </c>
      <c r="AA91">
        <f t="shared" si="290"/>
        <v>0.19379844961240311</v>
      </c>
      <c r="AB91">
        <v>475.4</v>
      </c>
      <c r="AC91">
        <f t="shared" si="291"/>
        <v>0.80576759966071976</v>
      </c>
      <c r="AD91">
        <v>41.3</v>
      </c>
      <c r="AE91">
        <f t="shared" si="213"/>
        <v>7.9883945841392654</v>
      </c>
      <c r="AF91">
        <f t="shared" si="292"/>
        <v>-6.772009029345373</v>
      </c>
      <c r="AI91" s="11"/>
    </row>
    <row r="92" spans="1:47" x14ac:dyDescent="0.2">
      <c r="A92" t="s">
        <v>74</v>
      </c>
      <c r="B92">
        <v>12</v>
      </c>
      <c r="C92">
        <v>2012</v>
      </c>
      <c r="D92">
        <v>1</v>
      </c>
      <c r="E92" s="5">
        <v>8845.34</v>
      </c>
      <c r="F92">
        <f>100*(E92-E91)/E91</f>
        <v>-8.9580028963519762</v>
      </c>
      <c r="G92">
        <f t="shared" si="200"/>
        <v>17082.541521823099</v>
      </c>
      <c r="H92" s="5">
        <v>248.11</v>
      </c>
      <c r="I92">
        <f>100*(H92-H91)/H91</f>
        <v>-6.5076494083955012</v>
      </c>
      <c r="J92" s="2">
        <v>43.7</v>
      </c>
      <c r="K92">
        <f t="shared" si="282"/>
        <v>0.92378752886837345</v>
      </c>
      <c r="L92" s="2">
        <v>64.099999999999994</v>
      </c>
      <c r="M92">
        <f t="shared" si="283"/>
        <v>37.849462365591386</v>
      </c>
      <c r="N92" s="2">
        <v>205.7</v>
      </c>
      <c r="O92">
        <f t="shared" si="284"/>
        <v>-8.6995117620949944</v>
      </c>
      <c r="P92" s="10">
        <v>55.5</v>
      </c>
      <c r="Q92">
        <f t="shared" si="285"/>
        <v>44.155844155844157</v>
      </c>
      <c r="R92">
        <v>18.100000000000001</v>
      </c>
      <c r="S92">
        <f t="shared" si="286"/>
        <v>-20.96069868995632</v>
      </c>
      <c r="T92">
        <v>8.4</v>
      </c>
      <c r="U92">
        <f t="shared" si="287"/>
        <v>6.3291139240506329</v>
      </c>
      <c r="V92">
        <v>5632.2</v>
      </c>
      <c r="W92">
        <f t="shared" si="288"/>
        <v>-7.915668658595413</v>
      </c>
      <c r="X92">
        <v>3078.73</v>
      </c>
      <c r="Y92">
        <f t="shared" si="289"/>
        <v>-11.057665918433964</v>
      </c>
      <c r="Z92">
        <v>517.79999999999995</v>
      </c>
      <c r="AA92">
        <f t="shared" si="290"/>
        <v>0.15473887814312468</v>
      </c>
      <c r="AB92">
        <v>480.1</v>
      </c>
      <c r="AC92">
        <f t="shared" si="291"/>
        <v>0.98864114429954686</v>
      </c>
      <c r="AD92">
        <v>37.5</v>
      </c>
      <c r="AE92">
        <f t="shared" si="213"/>
        <v>7.2421784472769417</v>
      </c>
      <c r="AF92">
        <f t="shared" si="292"/>
        <v>-9.2009685230024143</v>
      </c>
      <c r="AG92">
        <v>535506</v>
      </c>
      <c r="AH92">
        <v>69.36</v>
      </c>
      <c r="AI92" s="11">
        <f>(AH92/100)*AG92</f>
        <v>371426.96159999998</v>
      </c>
      <c r="AJ92">
        <v>3.09</v>
      </c>
      <c r="AK92">
        <v>11232</v>
      </c>
      <c r="AL92">
        <f>100*(AK92-AK89)/AK89</f>
        <v>2201.6393442622953</v>
      </c>
      <c r="AM92">
        <v>10.1</v>
      </c>
      <c r="AN92">
        <v>36710</v>
      </c>
      <c r="AO92">
        <f>100*(AN92-AN89)/AN89</f>
        <v>-65.090625534909378</v>
      </c>
      <c r="AP92">
        <v>18.55</v>
      </c>
      <c r="AQ92">
        <v>67386</v>
      </c>
      <c r="AR92">
        <f>100*(AQ92-AQ89)/AQ89</f>
        <v>-71.451811746164893</v>
      </c>
      <c r="AS92">
        <v>15.81</v>
      </c>
      <c r="AT92">
        <v>57456</v>
      </c>
      <c r="AU92">
        <f>100*(AT92-AT89)/AT89</f>
        <v>265.42644533485975</v>
      </c>
    </row>
    <row r="93" spans="1:47" x14ac:dyDescent="0.2">
      <c r="A93" t="s">
        <v>127</v>
      </c>
      <c r="B93">
        <v>13</v>
      </c>
      <c r="C93">
        <v>2006</v>
      </c>
      <c r="D93">
        <v>0</v>
      </c>
      <c r="E93" s="5">
        <v>217861.57</v>
      </c>
      <c r="G93">
        <f t="shared" si="200"/>
        <v>23240.798583330667</v>
      </c>
      <c r="H93" s="5">
        <v>4731.34</v>
      </c>
      <c r="J93" s="2">
        <v>42.7</v>
      </c>
      <c r="L93" s="2">
        <v>448.2</v>
      </c>
      <c r="N93" s="2">
        <v>4224.3999999999996</v>
      </c>
      <c r="P93" s="10">
        <v>422.3</v>
      </c>
      <c r="R93">
        <v>301.39999999999998</v>
      </c>
      <c r="T93">
        <v>25.8</v>
      </c>
      <c r="V93">
        <v>139633.81</v>
      </c>
      <c r="X93">
        <v>73066.11</v>
      </c>
      <c r="Z93">
        <v>9374.1</v>
      </c>
      <c r="AB93">
        <v>8912.7999999999993</v>
      </c>
      <c r="AD93">
        <v>458.1</v>
      </c>
      <c r="AE93">
        <f t="shared" si="213"/>
        <v>4.886869139437386</v>
      </c>
      <c r="AI93" s="11"/>
    </row>
    <row r="94" spans="1:47" x14ac:dyDescent="0.2">
      <c r="A94" t="s">
        <v>127</v>
      </c>
      <c r="B94">
        <v>13</v>
      </c>
      <c r="C94">
        <v>2007</v>
      </c>
      <c r="D94">
        <v>0</v>
      </c>
      <c r="E94" s="5">
        <v>232694.59</v>
      </c>
      <c r="F94">
        <f t="shared" ref="F94:F99" si="293">100*(E94-E93)/E93</f>
        <v>6.8084609874058977</v>
      </c>
      <c r="G94">
        <f t="shared" si="200"/>
        <v>24722.394101335485</v>
      </c>
      <c r="H94" s="5">
        <v>4795.07</v>
      </c>
      <c r="I94">
        <f t="shared" ref="I94:I95" si="294">100*(H94-H93)/H93</f>
        <v>1.3469756982165637</v>
      </c>
      <c r="J94" s="2">
        <v>42.4</v>
      </c>
      <c r="K94">
        <f t="shared" ref="K94:K95" si="295">100*(J94-J93)/J93</f>
        <v>-0.70257611241218787</v>
      </c>
      <c r="L94" s="2">
        <v>418.3</v>
      </c>
      <c r="M94">
        <f t="shared" ref="M94:M95" si="296">100*(L94-L93)/L93</f>
        <v>-6.6711289602855821</v>
      </c>
      <c r="N94" s="2">
        <v>4234.7</v>
      </c>
      <c r="O94">
        <f t="shared" ref="O94:O95" si="297">100*(N94-N93)/N93</f>
        <v>0.24382160780229578</v>
      </c>
      <c r="P94" s="10">
        <v>391.5</v>
      </c>
      <c r="Q94">
        <f t="shared" ref="Q94:Q95" si="298">100*(P94-P93)/P93</f>
        <v>-7.2933933222827392</v>
      </c>
      <c r="R94">
        <v>327.10000000000002</v>
      </c>
      <c r="S94">
        <f t="shared" ref="S94:S95" si="299">100*(R94-R93)/R93</f>
        <v>8.5268745852687609</v>
      </c>
      <c r="T94">
        <v>26.7</v>
      </c>
      <c r="U94">
        <f t="shared" ref="U94:U95" si="300">100*(T94-T93)/T93</f>
        <v>3.48837209302325</v>
      </c>
      <c r="V94">
        <v>148860.13</v>
      </c>
      <c r="W94">
        <f t="shared" ref="W94:W95" si="301">100*(V94-V93)/V93</f>
        <v>6.6075114615865651</v>
      </c>
      <c r="X94">
        <v>78440.899999999994</v>
      </c>
      <c r="Y94">
        <f t="shared" ref="Y94:Y95" si="302">100*(X94-X93)/X93</f>
        <v>7.3560642546866024</v>
      </c>
      <c r="Z94">
        <v>9412.2999999999993</v>
      </c>
      <c r="AA94">
        <f t="shared" ref="AA94:AA95" si="303">100*(Z94-Z93)/Z93</f>
        <v>0.40750578722222836</v>
      </c>
      <c r="AB94">
        <v>8910.6</v>
      </c>
      <c r="AC94">
        <f t="shared" ref="AC94:AC95" si="304">100*(AB94-AB93)/AB93</f>
        <v>-2.468360111299377E-2</v>
      </c>
      <c r="AD94">
        <v>498</v>
      </c>
      <c r="AE94">
        <f t="shared" si="213"/>
        <v>5.2909490772712306</v>
      </c>
      <c r="AF94">
        <f t="shared" ref="AF94:AF95" si="305">100*(AD94-AD93)/AD93</f>
        <v>8.7098886705959337</v>
      </c>
      <c r="AI94" s="11"/>
    </row>
    <row r="95" spans="1:47" x14ac:dyDescent="0.2">
      <c r="A95" t="s">
        <v>127</v>
      </c>
      <c r="B95">
        <v>13</v>
      </c>
      <c r="C95">
        <v>2008</v>
      </c>
      <c r="D95">
        <v>0</v>
      </c>
      <c r="E95" s="5">
        <v>241990.39</v>
      </c>
      <c r="F95">
        <f t="shared" si="293"/>
        <v>3.9948500736523429</v>
      </c>
      <c r="G95">
        <f t="shared" si="200"/>
        <v>25647.888204682517</v>
      </c>
      <c r="H95" s="5">
        <v>4856.3599999999997</v>
      </c>
      <c r="I95">
        <f t="shared" si="294"/>
        <v>1.2781878053917872</v>
      </c>
      <c r="J95" s="2">
        <v>42.4</v>
      </c>
      <c r="K95">
        <f t="shared" si="295"/>
        <v>0</v>
      </c>
      <c r="L95" s="2">
        <v>387.9</v>
      </c>
      <c r="M95">
        <f t="shared" si="296"/>
        <v>-7.2675113554865014</v>
      </c>
      <c r="N95" s="2">
        <v>4230.7</v>
      </c>
      <c r="O95">
        <f t="shared" si="297"/>
        <v>-9.4457694759959382E-2</v>
      </c>
      <c r="P95" s="10">
        <v>360.1</v>
      </c>
      <c r="Q95">
        <f t="shared" si="298"/>
        <v>-8.0204342273307727</v>
      </c>
      <c r="R95">
        <v>377.7</v>
      </c>
      <c r="S95">
        <f t="shared" si="299"/>
        <v>15.469275450932424</v>
      </c>
      <c r="T95">
        <v>27.6</v>
      </c>
      <c r="U95">
        <f t="shared" si="300"/>
        <v>3.3707865168539408</v>
      </c>
      <c r="V95">
        <v>156770.75</v>
      </c>
      <c r="W95">
        <f t="shared" si="301"/>
        <v>5.3141294448688141</v>
      </c>
      <c r="X95">
        <v>82947.429999999993</v>
      </c>
      <c r="Y95">
        <f t="shared" si="302"/>
        <v>5.7451278605931337</v>
      </c>
      <c r="Z95">
        <v>9435.1</v>
      </c>
      <c r="AA95">
        <f t="shared" si="303"/>
        <v>0.24223622281483903</v>
      </c>
      <c r="AB95">
        <v>8866.4</v>
      </c>
      <c r="AC95">
        <f t="shared" si="304"/>
        <v>-0.49603842614415106</v>
      </c>
      <c r="AD95">
        <v>564.9</v>
      </c>
      <c r="AE95">
        <f t="shared" si="213"/>
        <v>5.9872179415162528</v>
      </c>
      <c r="AF95">
        <f t="shared" si="305"/>
        <v>13.433734939759033</v>
      </c>
    </row>
    <row r="96" spans="1:47" x14ac:dyDescent="0.2">
      <c r="A96" t="s">
        <v>127</v>
      </c>
      <c r="B96">
        <v>13</v>
      </c>
      <c r="C96">
        <v>2009</v>
      </c>
      <c r="D96">
        <v>1</v>
      </c>
      <c r="E96" s="5">
        <v>237534.18</v>
      </c>
      <c r="F96">
        <f t="shared" si="293"/>
        <v>-1.8414822175376555</v>
      </c>
      <c r="G96">
        <f t="shared" si="200"/>
        <v>25186.264592677417</v>
      </c>
      <c r="H96" s="5">
        <v>4829</v>
      </c>
      <c r="I96">
        <f>100*(H96-H95)/H95</f>
        <v>-0.56338492204036916</v>
      </c>
      <c r="J96" s="2">
        <v>42.4</v>
      </c>
      <c r="K96">
        <f>100*(J96-J95)/J95</f>
        <v>0</v>
      </c>
      <c r="L96" s="2">
        <v>484.7</v>
      </c>
      <c r="M96">
        <f>100*(L96-L95)/L95</f>
        <v>24.954885279711274</v>
      </c>
      <c r="N96" s="2">
        <v>4119.5</v>
      </c>
      <c r="O96">
        <f>100*(N96-N95)/N95</f>
        <v>-2.6284066466542138</v>
      </c>
      <c r="P96" s="10">
        <v>432.5</v>
      </c>
      <c r="Q96">
        <f>100*(P96-P95)/P95</f>
        <v>20.105526242710351</v>
      </c>
      <c r="R96">
        <v>435.1</v>
      </c>
      <c r="S96">
        <f>100*(R96-R95)/R95</f>
        <v>15.197246491924819</v>
      </c>
      <c r="T96">
        <v>52.1</v>
      </c>
      <c r="U96">
        <f>100*(T96-T95)/T95</f>
        <v>88.768115942028984</v>
      </c>
      <c r="V96">
        <v>159839.19</v>
      </c>
      <c r="W96">
        <f>100*(V96-V95)/V95</f>
        <v>1.9572783826064508</v>
      </c>
      <c r="X96">
        <v>84874.5</v>
      </c>
      <c r="Y96">
        <f>100*(X96-X95)/X95</f>
        <v>2.3232425645978507</v>
      </c>
      <c r="Z96">
        <v>9431.1</v>
      </c>
      <c r="AA96">
        <f>100*(Z96-Z95)/Z95</f>
        <v>-4.2394887176606499E-2</v>
      </c>
      <c r="AB96">
        <v>8759.2000000000007</v>
      </c>
      <c r="AC96">
        <f>100*(AB96-AB95)/AB95</f>
        <v>-1.2090589190652228</v>
      </c>
      <c r="AD96">
        <v>669.4</v>
      </c>
      <c r="AE96">
        <f t="shared" si="213"/>
        <v>7.0977934705389609</v>
      </c>
      <c r="AF96">
        <f>100*(AD96-AD95)/AD95</f>
        <v>18.498849353867943</v>
      </c>
      <c r="AJ96">
        <v>0.28999999999999998</v>
      </c>
      <c r="AM96">
        <v>33.479999999999997</v>
      </c>
      <c r="AP96">
        <v>43.92</v>
      </c>
      <c r="AS96">
        <v>4.5999999999999996</v>
      </c>
    </row>
    <row r="97" spans="1:45" x14ac:dyDescent="0.2">
      <c r="A97" t="s">
        <v>127</v>
      </c>
      <c r="B97">
        <v>13</v>
      </c>
      <c r="C97">
        <v>2010</v>
      </c>
      <c r="D97">
        <v>0</v>
      </c>
      <c r="E97" s="5">
        <v>226031.45</v>
      </c>
      <c r="F97">
        <f t="shared" si="293"/>
        <v>-4.8425578163108911</v>
      </c>
      <c r="G97">
        <f t="shared" si="200"/>
        <v>24047.43387875822</v>
      </c>
      <c r="H97" s="5">
        <v>4705.4799999999996</v>
      </c>
      <c r="I97">
        <f>100*(H97-H96)/H96</f>
        <v>-2.5578794781528358</v>
      </c>
      <c r="J97" s="2">
        <v>42.2</v>
      </c>
      <c r="K97">
        <f t="shared" ref="K97:K99" si="306">100*(J97-J96)/J96</f>
        <v>-0.47169811320753713</v>
      </c>
      <c r="L97" s="2">
        <v>639.4</v>
      </c>
      <c r="M97">
        <f t="shared" ref="M97:M99" si="307">100*(L97-L96)/L96</f>
        <v>31.91664947390138</v>
      </c>
      <c r="N97" s="2">
        <v>3974.5</v>
      </c>
      <c r="O97">
        <f t="shared" ref="O97:O99" si="308">100*(N97-N96)/N96</f>
        <v>-3.5198446413399687</v>
      </c>
      <c r="P97" s="10">
        <v>565.5</v>
      </c>
      <c r="Q97">
        <f t="shared" ref="Q97:Q99" si="309">100*(P97-P96)/P96</f>
        <v>30.751445086705203</v>
      </c>
      <c r="R97">
        <v>414.2</v>
      </c>
      <c r="S97">
        <f t="shared" ref="S97:S99" si="310">100*(R97-R96)/R96</f>
        <v>-4.8034934497816675</v>
      </c>
      <c r="T97">
        <v>73.599999999999994</v>
      </c>
      <c r="U97">
        <f t="shared" ref="U97:U99" si="311">100*(T97-T96)/T96</f>
        <v>41.266794625719754</v>
      </c>
      <c r="V97">
        <v>146537.42000000001</v>
      </c>
      <c r="W97">
        <f t="shared" ref="W97:W99" si="312">100*(V97-V96)/V96</f>
        <v>-8.321970350325218</v>
      </c>
      <c r="X97">
        <v>82130.36</v>
      </c>
      <c r="Y97">
        <f t="shared" ref="Y97:Y99" si="313">100*(X97-X96)/X96</f>
        <v>-3.2331736858538189</v>
      </c>
      <c r="Z97">
        <v>9399.4</v>
      </c>
      <c r="AA97">
        <f t="shared" ref="AA97:AA99" si="314">100*(Z97-Z96)/Z96</f>
        <v>-0.33612197940856026</v>
      </c>
      <c r="AB97">
        <v>8733.6</v>
      </c>
      <c r="AC97">
        <f t="shared" ref="AC97:AC99" si="315">100*(AB97-AB96)/AB96</f>
        <v>-0.29226413371084531</v>
      </c>
      <c r="AD97">
        <v>663.8</v>
      </c>
      <c r="AE97">
        <f t="shared" si="213"/>
        <v>7.0621529033768118</v>
      </c>
      <c r="AF97">
        <f t="shared" ref="AF97:AF99" si="316">100*(AD97-AD96)/AD96</f>
        <v>-0.83657006274275814</v>
      </c>
    </row>
    <row r="98" spans="1:45" x14ac:dyDescent="0.2">
      <c r="A98" t="s">
        <v>127</v>
      </c>
      <c r="B98">
        <v>13</v>
      </c>
      <c r="C98">
        <v>2011</v>
      </c>
      <c r="D98">
        <v>0</v>
      </c>
      <c r="E98" s="5">
        <v>207028.88</v>
      </c>
      <c r="F98">
        <f t="shared" si="293"/>
        <v>-8.4070468954652142</v>
      </c>
      <c r="G98">
        <f t="shared" si="200"/>
        <v>22088.263912598155</v>
      </c>
      <c r="H98" s="5">
        <v>4381.82</v>
      </c>
      <c r="I98">
        <f>100*(H98-H97)/H97</f>
        <v>-6.8783631000450516</v>
      </c>
      <c r="J98" s="2">
        <v>42.1</v>
      </c>
      <c r="K98">
        <f t="shared" si="306"/>
        <v>-0.23696682464455313</v>
      </c>
      <c r="L98" s="2">
        <v>881.8</v>
      </c>
      <c r="M98">
        <f t="shared" si="307"/>
        <v>37.910541132311536</v>
      </c>
      <c r="N98" s="2">
        <v>3696.1</v>
      </c>
      <c r="O98">
        <f t="shared" si="308"/>
        <v>-7.0046546735438442</v>
      </c>
      <c r="P98" s="10">
        <v>787.6</v>
      </c>
      <c r="Q98">
        <f t="shared" si="309"/>
        <v>39.274977895667554</v>
      </c>
      <c r="R98">
        <v>357</v>
      </c>
      <c r="S98">
        <f t="shared" si="310"/>
        <v>-13.809753742153546</v>
      </c>
      <c r="T98">
        <v>94.1</v>
      </c>
      <c r="U98">
        <f t="shared" si="311"/>
        <v>27.853260869565219</v>
      </c>
      <c r="V98">
        <v>132789.57999999999</v>
      </c>
      <c r="W98">
        <f t="shared" si="312"/>
        <v>-9.3817947661423435</v>
      </c>
      <c r="X98">
        <v>73259.399999999994</v>
      </c>
      <c r="Y98">
        <f t="shared" si="313"/>
        <v>-10.801072831045678</v>
      </c>
      <c r="Z98">
        <v>9372.7999999999993</v>
      </c>
      <c r="AA98">
        <f t="shared" si="314"/>
        <v>-0.28299678702896319</v>
      </c>
      <c r="AB98">
        <v>8748.7000000000007</v>
      </c>
      <c r="AC98">
        <f t="shared" si="315"/>
        <v>0.17289548410735966</v>
      </c>
      <c r="AD98">
        <v>621.9</v>
      </c>
      <c r="AE98">
        <f t="shared" si="213"/>
        <v>6.6351570501877779</v>
      </c>
      <c r="AF98">
        <f t="shared" si="316"/>
        <v>-6.3121422115094887</v>
      </c>
    </row>
    <row r="99" spans="1:45" x14ac:dyDescent="0.2">
      <c r="A99" t="s">
        <v>127</v>
      </c>
      <c r="B99">
        <v>13</v>
      </c>
      <c r="C99">
        <v>2012</v>
      </c>
      <c r="D99">
        <v>1</v>
      </c>
      <c r="E99" s="5">
        <v>191203.91</v>
      </c>
      <c r="F99">
        <f t="shared" si="293"/>
        <v>-7.6438465976341075</v>
      </c>
      <c r="G99">
        <f t="shared" si="200"/>
        <v>20460.995419912681</v>
      </c>
      <c r="H99" s="5">
        <v>4105.22</v>
      </c>
      <c r="I99">
        <f>100*(H99-H98)/H98</f>
        <v>-6.3124455135080737</v>
      </c>
      <c r="J99" s="2">
        <v>42</v>
      </c>
      <c r="K99">
        <f t="shared" si="306"/>
        <v>-0.2375296912114048</v>
      </c>
      <c r="L99" s="2">
        <v>1195.0999999999999</v>
      </c>
      <c r="M99">
        <f t="shared" si="307"/>
        <v>35.529598548423678</v>
      </c>
      <c r="N99" s="2">
        <v>3409.8</v>
      </c>
      <c r="O99">
        <f t="shared" si="308"/>
        <v>-7.7460025432212252</v>
      </c>
      <c r="P99" s="10">
        <v>1052.0999999999999</v>
      </c>
      <c r="Q99">
        <f t="shared" si="309"/>
        <v>33.58303707465717</v>
      </c>
      <c r="R99">
        <v>284.3</v>
      </c>
      <c r="S99">
        <f t="shared" si="310"/>
        <v>-20.364145658263304</v>
      </c>
      <c r="T99">
        <v>142.5</v>
      </c>
      <c r="U99">
        <f t="shared" si="311"/>
        <v>51.434643995749212</v>
      </c>
      <c r="V99">
        <v>120335</v>
      </c>
      <c r="W99">
        <f t="shared" si="312"/>
        <v>-9.3791847221747275</v>
      </c>
      <c r="X99">
        <v>66080.12</v>
      </c>
      <c r="Y99">
        <f t="shared" si="313"/>
        <v>-9.7998072602287198</v>
      </c>
      <c r="Z99">
        <v>9344.7999999999993</v>
      </c>
      <c r="AA99">
        <f t="shared" si="314"/>
        <v>-0.29873677022874706</v>
      </c>
      <c r="AB99">
        <v>8744.6</v>
      </c>
      <c r="AC99">
        <f t="shared" si="315"/>
        <v>-4.686410552425347E-2</v>
      </c>
      <c r="AD99">
        <v>598.5</v>
      </c>
      <c r="AE99">
        <f t="shared" si="213"/>
        <v>6.4046314527865773</v>
      </c>
      <c r="AF99">
        <f t="shared" si="316"/>
        <v>-3.7626628075253219</v>
      </c>
      <c r="AJ99">
        <v>6.97</v>
      </c>
      <c r="AM99">
        <v>18.850000000000001</v>
      </c>
      <c r="AP99">
        <v>13.18</v>
      </c>
      <c r="AS99">
        <v>16.78</v>
      </c>
    </row>
    <row r="100" spans="1:45" x14ac:dyDescent="0.2">
      <c r="K10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rel_kke</vt:lpstr>
      <vt:lpstr>all_parties</vt:lpstr>
      <vt:lpstr>all_years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Cohen, Justin</dc:creator>
  <cp:lastModifiedBy>Cohen, Justin</cp:lastModifiedBy>
  <dcterms:created xsi:type="dcterms:W3CDTF">2020-04-14T06:45:21Z</dcterms:created>
  <dcterms:modified xsi:type="dcterms:W3CDTF">2020-04-14T06:48:45Z</dcterms:modified>
</cp:coreProperties>
</file>