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\OneDrive\Academics\Graduate School\Research\"/>
    </mc:Choice>
  </mc:AlternateContent>
  <bookViews>
    <workbookView xWindow="15660" yWindow="0" windowWidth="32400" windowHeight="18612"/>
  </bookViews>
  <sheets>
    <sheet name="Ung1" sheetId="1" r:id="rId1"/>
    <sheet name="Ntg1" sheetId="2" r:id="rId2"/>
    <sheet name="Ntg2" sheetId="14" r:id="rId3"/>
    <sheet name="Mag1" sheetId="15" r:id="rId4"/>
    <sheet name="Ogg1" sheetId="16" r:id="rId5"/>
    <sheet name="Apn1" sheetId="17" r:id="rId6"/>
    <sheet name="Apn2" sheetId="18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8" l="1"/>
  <c r="E135" i="18"/>
  <c r="E136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M43" i="18"/>
  <c r="M44" i="18"/>
  <c r="M45" i="18"/>
  <c r="M46" i="18"/>
  <c r="M47" i="18"/>
  <c r="M48" i="18"/>
  <c r="E44" i="18"/>
  <c r="E45" i="18"/>
  <c r="E46" i="18"/>
  <c r="E47" i="18"/>
  <c r="E48" i="18"/>
  <c r="J44" i="18"/>
  <c r="J45" i="18"/>
  <c r="J46" i="18"/>
  <c r="J47" i="18"/>
  <c r="J48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J43" i="18"/>
  <c r="E43" i="18"/>
  <c r="M42" i="18"/>
  <c r="J42" i="18"/>
  <c r="E42" i="18"/>
  <c r="M41" i="18"/>
  <c r="J41" i="18"/>
  <c r="E41" i="18"/>
  <c r="M40" i="18"/>
  <c r="J40" i="18"/>
  <c r="E40" i="18"/>
  <c r="M39" i="18"/>
  <c r="J39" i="18"/>
  <c r="E39" i="18"/>
  <c r="M38" i="18"/>
  <c r="J38" i="18"/>
  <c r="E38" i="18"/>
  <c r="M37" i="18"/>
  <c r="J37" i="18"/>
  <c r="E37" i="18"/>
  <c r="M36" i="18"/>
  <c r="J36" i="18"/>
  <c r="E36" i="18"/>
  <c r="M35" i="18"/>
  <c r="J35" i="18"/>
  <c r="E35" i="18"/>
  <c r="M34" i="18"/>
  <c r="J34" i="18"/>
  <c r="E34" i="18"/>
  <c r="M33" i="18"/>
  <c r="J33" i="18"/>
  <c r="E33" i="18"/>
  <c r="M32" i="18"/>
  <c r="J32" i="18"/>
  <c r="E32" i="18"/>
  <c r="M31" i="18"/>
  <c r="J31" i="18"/>
  <c r="E31" i="18"/>
  <c r="M30" i="18"/>
  <c r="J30" i="18"/>
  <c r="E30" i="18"/>
  <c r="M29" i="18"/>
  <c r="J29" i="18"/>
  <c r="E29" i="18"/>
  <c r="M28" i="18"/>
  <c r="J28" i="18"/>
  <c r="E28" i="18"/>
  <c r="M27" i="18"/>
  <c r="J27" i="18"/>
  <c r="E27" i="18"/>
  <c r="M26" i="18"/>
  <c r="J26" i="18"/>
  <c r="E26" i="18"/>
  <c r="M25" i="18"/>
  <c r="J25" i="18"/>
  <c r="E25" i="18"/>
  <c r="M24" i="18"/>
  <c r="J24" i="18"/>
  <c r="E24" i="18"/>
  <c r="M23" i="18"/>
  <c r="J23" i="18"/>
  <c r="E23" i="18"/>
  <c r="M22" i="18"/>
  <c r="J22" i="18"/>
  <c r="E22" i="18"/>
  <c r="M21" i="18"/>
  <c r="J21" i="18"/>
  <c r="E21" i="18"/>
  <c r="M20" i="18"/>
  <c r="J20" i="18"/>
  <c r="E20" i="18"/>
  <c r="M19" i="18"/>
  <c r="J19" i="18"/>
  <c r="E19" i="18"/>
  <c r="M18" i="18"/>
  <c r="J18" i="18"/>
  <c r="E18" i="18"/>
  <c r="M17" i="18"/>
  <c r="J17" i="18"/>
  <c r="E17" i="18"/>
  <c r="M16" i="18"/>
  <c r="J16" i="18"/>
  <c r="E16" i="18"/>
  <c r="M15" i="18"/>
  <c r="J15" i="18"/>
  <c r="E15" i="18"/>
  <c r="M14" i="18"/>
  <c r="J14" i="18"/>
  <c r="E14" i="18"/>
  <c r="M13" i="18"/>
  <c r="J13" i="18"/>
  <c r="E13" i="18"/>
  <c r="M12" i="18"/>
  <c r="J12" i="18"/>
  <c r="E12" i="18"/>
  <c r="M11" i="18"/>
  <c r="J11" i="18"/>
  <c r="E11" i="18"/>
  <c r="M10" i="18"/>
  <c r="J10" i="18"/>
  <c r="E10" i="18"/>
  <c r="M9" i="18"/>
  <c r="J9" i="18"/>
  <c r="E9" i="18"/>
  <c r="M8" i="18"/>
  <c r="J8" i="18"/>
  <c r="E8" i="18"/>
  <c r="M7" i="18"/>
  <c r="J7" i="18"/>
  <c r="E7" i="18"/>
  <c r="M6" i="18"/>
  <c r="J6" i="18"/>
  <c r="E6" i="18"/>
  <c r="M5" i="18"/>
  <c r="J5" i="18"/>
  <c r="E5" i="18"/>
  <c r="M4" i="18"/>
  <c r="J4" i="18"/>
  <c r="E4" i="18"/>
  <c r="M39" i="17"/>
  <c r="M40" i="17"/>
  <c r="M41" i="17"/>
  <c r="M42" i="17"/>
  <c r="M43" i="17"/>
  <c r="E39" i="17"/>
  <c r="E40" i="17"/>
  <c r="E41" i="17"/>
  <c r="E42" i="17"/>
  <c r="E43" i="17"/>
  <c r="J39" i="17"/>
  <c r="J40" i="17"/>
  <c r="J41" i="17"/>
  <c r="J42" i="17"/>
  <c r="J43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M38" i="17"/>
  <c r="J38" i="17"/>
  <c r="E38" i="17"/>
  <c r="M37" i="17"/>
  <c r="J37" i="17"/>
  <c r="E37" i="17"/>
  <c r="M36" i="17"/>
  <c r="J36" i="17"/>
  <c r="E36" i="17"/>
  <c r="M35" i="17"/>
  <c r="J35" i="17"/>
  <c r="E35" i="17"/>
  <c r="M34" i="17"/>
  <c r="J34" i="17"/>
  <c r="E34" i="17"/>
  <c r="M33" i="17"/>
  <c r="J33" i="17"/>
  <c r="E33" i="17"/>
  <c r="M32" i="17"/>
  <c r="J32" i="17"/>
  <c r="E32" i="17"/>
  <c r="M31" i="17"/>
  <c r="J31" i="17"/>
  <c r="E31" i="17"/>
  <c r="M30" i="17"/>
  <c r="J30" i="17"/>
  <c r="E30" i="17"/>
  <c r="M29" i="17"/>
  <c r="J29" i="17"/>
  <c r="E29" i="17"/>
  <c r="M28" i="17"/>
  <c r="J28" i="17"/>
  <c r="E28" i="17"/>
  <c r="M27" i="17"/>
  <c r="J27" i="17"/>
  <c r="E27" i="17"/>
  <c r="M26" i="17"/>
  <c r="J26" i="17"/>
  <c r="E26" i="17"/>
  <c r="M25" i="17"/>
  <c r="J25" i="17"/>
  <c r="E25" i="17"/>
  <c r="M24" i="17"/>
  <c r="J24" i="17"/>
  <c r="E24" i="17"/>
  <c r="M23" i="17"/>
  <c r="J23" i="17"/>
  <c r="E23" i="17"/>
  <c r="M22" i="17"/>
  <c r="J22" i="17"/>
  <c r="E22" i="17"/>
  <c r="M21" i="17"/>
  <c r="J21" i="17"/>
  <c r="E21" i="17"/>
  <c r="M20" i="17"/>
  <c r="J20" i="17"/>
  <c r="E20" i="17"/>
  <c r="M19" i="17"/>
  <c r="J19" i="17"/>
  <c r="E19" i="17"/>
  <c r="M18" i="17"/>
  <c r="J18" i="17"/>
  <c r="E18" i="17"/>
  <c r="M17" i="17"/>
  <c r="J17" i="17"/>
  <c r="E17" i="17"/>
  <c r="M16" i="17"/>
  <c r="J16" i="17"/>
  <c r="E16" i="17"/>
  <c r="M15" i="17"/>
  <c r="J15" i="17"/>
  <c r="E15" i="17"/>
  <c r="M14" i="17"/>
  <c r="J14" i="17"/>
  <c r="E14" i="17"/>
  <c r="M13" i="17"/>
  <c r="J13" i="17"/>
  <c r="E13" i="17"/>
  <c r="M12" i="17"/>
  <c r="J12" i="17"/>
  <c r="E12" i="17"/>
  <c r="M11" i="17"/>
  <c r="J11" i="17"/>
  <c r="E11" i="17"/>
  <c r="M10" i="17"/>
  <c r="J10" i="17"/>
  <c r="E10" i="17"/>
  <c r="M9" i="17"/>
  <c r="J9" i="17"/>
  <c r="E9" i="17"/>
  <c r="M8" i="17"/>
  <c r="J8" i="17"/>
  <c r="E8" i="17"/>
  <c r="M7" i="17"/>
  <c r="J7" i="17"/>
  <c r="E7" i="17"/>
  <c r="M6" i="17"/>
  <c r="J6" i="17"/>
  <c r="E6" i="17"/>
  <c r="M5" i="17"/>
  <c r="J5" i="17"/>
  <c r="E5" i="17"/>
  <c r="M4" i="17"/>
  <c r="J4" i="17"/>
  <c r="E4" i="17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78" i="16"/>
  <c r="E79" i="16"/>
  <c r="E80" i="16"/>
  <c r="E81" i="16"/>
  <c r="E82" i="16"/>
  <c r="E83" i="16"/>
  <c r="E84" i="16"/>
  <c r="E85" i="16"/>
  <c r="E86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98" i="16"/>
  <c r="E97" i="16"/>
  <c r="E96" i="16"/>
  <c r="E95" i="16"/>
  <c r="E94" i="16"/>
  <c r="E93" i="16"/>
  <c r="E92" i="16"/>
  <c r="E91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M38" i="16"/>
  <c r="J38" i="16"/>
  <c r="M37" i="16"/>
  <c r="J37" i="16"/>
  <c r="M36" i="16"/>
  <c r="J36" i="16"/>
  <c r="M35" i="16"/>
  <c r="J35" i="16"/>
  <c r="M34" i="16"/>
  <c r="J34" i="16"/>
  <c r="M33" i="16"/>
  <c r="J33" i="16"/>
  <c r="M32" i="16"/>
  <c r="J32" i="16"/>
  <c r="M31" i="16"/>
  <c r="J31" i="16"/>
  <c r="M30" i="16"/>
  <c r="J30" i="16"/>
  <c r="M29" i="16"/>
  <c r="J29" i="16"/>
  <c r="M28" i="16"/>
  <c r="J28" i="16"/>
  <c r="M27" i="16"/>
  <c r="J27" i="16"/>
  <c r="M26" i="16"/>
  <c r="J26" i="16"/>
  <c r="M25" i="16"/>
  <c r="J25" i="16"/>
  <c r="M24" i="16"/>
  <c r="J24" i="16"/>
  <c r="M23" i="16"/>
  <c r="J23" i="16"/>
  <c r="M22" i="16"/>
  <c r="J22" i="16"/>
  <c r="M21" i="16"/>
  <c r="J21" i="16"/>
  <c r="M20" i="16"/>
  <c r="J20" i="16"/>
  <c r="M19" i="16"/>
  <c r="J19" i="16"/>
  <c r="M18" i="16"/>
  <c r="J18" i="16"/>
  <c r="M17" i="16"/>
  <c r="J17" i="16"/>
  <c r="M16" i="16"/>
  <c r="J16" i="16"/>
  <c r="M15" i="16"/>
  <c r="J15" i="16"/>
  <c r="M14" i="16"/>
  <c r="J14" i="16"/>
  <c r="M13" i="16"/>
  <c r="J13" i="16"/>
  <c r="M12" i="16"/>
  <c r="J12" i="16"/>
  <c r="M11" i="16"/>
  <c r="J11" i="16"/>
  <c r="M10" i="16"/>
  <c r="J10" i="16"/>
  <c r="M9" i="16"/>
  <c r="J9" i="16"/>
  <c r="M8" i="16"/>
  <c r="J8" i="16"/>
  <c r="M7" i="16"/>
  <c r="J7" i="16"/>
  <c r="M6" i="16"/>
  <c r="J6" i="16"/>
  <c r="M5" i="16"/>
  <c r="J5" i="16"/>
  <c r="M4" i="16"/>
  <c r="J4" i="16"/>
  <c r="E4" i="16"/>
  <c r="M39" i="15"/>
  <c r="M40" i="15"/>
  <c r="M41" i="15"/>
  <c r="J39" i="15"/>
  <c r="J40" i="15"/>
  <c r="J41" i="15"/>
  <c r="E39" i="15"/>
  <c r="E40" i="15"/>
  <c r="E41" i="15"/>
  <c r="E92" i="15"/>
  <c r="E91" i="15"/>
  <c r="E90" i="15"/>
  <c r="E89" i="15"/>
  <c r="E88" i="15"/>
  <c r="E87" i="15"/>
  <c r="E86" i="15"/>
  <c r="E85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M38" i="15"/>
  <c r="J38" i="15"/>
  <c r="E38" i="15"/>
  <c r="M37" i="15"/>
  <c r="J37" i="15"/>
  <c r="E37" i="15"/>
  <c r="M36" i="15"/>
  <c r="J36" i="15"/>
  <c r="E36" i="15"/>
  <c r="M35" i="15"/>
  <c r="J35" i="15"/>
  <c r="E35" i="15"/>
  <c r="M34" i="15"/>
  <c r="J34" i="15"/>
  <c r="E34" i="15"/>
  <c r="M33" i="15"/>
  <c r="J33" i="15"/>
  <c r="E33" i="15"/>
  <c r="M32" i="15"/>
  <c r="J32" i="15"/>
  <c r="E32" i="15"/>
  <c r="M31" i="15"/>
  <c r="J31" i="15"/>
  <c r="E31" i="15"/>
  <c r="M30" i="15"/>
  <c r="J30" i="15"/>
  <c r="E30" i="15"/>
  <c r="M29" i="15"/>
  <c r="J29" i="15"/>
  <c r="E29" i="15"/>
  <c r="M28" i="15"/>
  <c r="J28" i="15"/>
  <c r="E28" i="15"/>
  <c r="M27" i="15"/>
  <c r="J27" i="15"/>
  <c r="E27" i="15"/>
  <c r="M26" i="15"/>
  <c r="J26" i="15"/>
  <c r="E26" i="15"/>
  <c r="M25" i="15"/>
  <c r="J25" i="15"/>
  <c r="E25" i="15"/>
  <c r="M24" i="15"/>
  <c r="J24" i="15"/>
  <c r="E24" i="15"/>
  <c r="M23" i="15"/>
  <c r="J23" i="15"/>
  <c r="E23" i="15"/>
  <c r="M22" i="15"/>
  <c r="J22" i="15"/>
  <c r="E22" i="15"/>
  <c r="M21" i="15"/>
  <c r="J21" i="15"/>
  <c r="E21" i="15"/>
  <c r="M20" i="15"/>
  <c r="J20" i="15"/>
  <c r="E20" i="15"/>
  <c r="M19" i="15"/>
  <c r="J19" i="15"/>
  <c r="E19" i="15"/>
  <c r="M18" i="15"/>
  <c r="J18" i="15"/>
  <c r="E18" i="15"/>
  <c r="M17" i="15"/>
  <c r="J17" i="15"/>
  <c r="E17" i="15"/>
  <c r="M16" i="15"/>
  <c r="J16" i="15"/>
  <c r="E16" i="15"/>
  <c r="M15" i="15"/>
  <c r="J15" i="15"/>
  <c r="E15" i="15"/>
  <c r="M14" i="15"/>
  <c r="J14" i="15"/>
  <c r="E14" i="15"/>
  <c r="M13" i="15"/>
  <c r="J13" i="15"/>
  <c r="E13" i="15"/>
  <c r="M12" i="15"/>
  <c r="J12" i="15"/>
  <c r="E12" i="15"/>
  <c r="M11" i="15"/>
  <c r="J11" i="15"/>
  <c r="E11" i="15"/>
  <c r="M10" i="15"/>
  <c r="J10" i="15"/>
  <c r="E10" i="15"/>
  <c r="M9" i="15"/>
  <c r="J9" i="15"/>
  <c r="E9" i="15"/>
  <c r="M8" i="15"/>
  <c r="J8" i="15"/>
  <c r="E8" i="15"/>
  <c r="M7" i="15"/>
  <c r="J7" i="15"/>
  <c r="E7" i="15"/>
  <c r="M6" i="15"/>
  <c r="J6" i="15"/>
  <c r="E6" i="15"/>
  <c r="M5" i="15"/>
  <c r="J5" i="15"/>
  <c r="E5" i="15"/>
  <c r="M4" i="15"/>
  <c r="J4" i="15"/>
  <c r="E4" i="15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78" i="1"/>
  <c r="E79" i="1"/>
  <c r="E80" i="1"/>
  <c r="E81" i="1"/>
  <c r="E82" i="1"/>
  <c r="E83" i="1"/>
  <c r="E84" i="1"/>
  <c r="E85" i="1"/>
  <c r="Q4" i="1"/>
  <c r="Q5" i="1"/>
  <c r="Q6" i="1"/>
  <c r="Q7" i="1"/>
  <c r="Q8" i="1"/>
  <c r="Q9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16" i="1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M38" i="14"/>
  <c r="J38" i="14"/>
  <c r="E38" i="14"/>
  <c r="M37" i="14"/>
  <c r="J37" i="14"/>
  <c r="E37" i="14"/>
  <c r="M36" i="14"/>
  <c r="J36" i="14"/>
  <c r="E36" i="14"/>
  <c r="M35" i="14"/>
  <c r="J35" i="14"/>
  <c r="E35" i="14"/>
  <c r="M34" i="14"/>
  <c r="J34" i="14"/>
  <c r="E34" i="14"/>
  <c r="M33" i="14"/>
  <c r="J33" i="14"/>
  <c r="E33" i="14"/>
  <c r="M32" i="14"/>
  <c r="J32" i="14"/>
  <c r="E32" i="14"/>
  <c r="M31" i="14"/>
  <c r="J31" i="14"/>
  <c r="E31" i="14"/>
  <c r="M30" i="14"/>
  <c r="J30" i="14"/>
  <c r="E30" i="14"/>
  <c r="M29" i="14"/>
  <c r="J29" i="14"/>
  <c r="E29" i="14"/>
  <c r="M28" i="14"/>
  <c r="J28" i="14"/>
  <c r="E28" i="14"/>
  <c r="M27" i="14"/>
  <c r="J27" i="14"/>
  <c r="E27" i="14"/>
  <c r="M26" i="14"/>
  <c r="J26" i="14"/>
  <c r="E26" i="14"/>
  <c r="M25" i="14"/>
  <c r="J25" i="14"/>
  <c r="E25" i="14"/>
  <c r="M24" i="14"/>
  <c r="J24" i="14"/>
  <c r="E24" i="14"/>
  <c r="M23" i="14"/>
  <c r="J23" i="14"/>
  <c r="E23" i="14"/>
  <c r="M22" i="14"/>
  <c r="J22" i="14"/>
  <c r="E22" i="14"/>
  <c r="M21" i="14"/>
  <c r="J21" i="14"/>
  <c r="E21" i="14"/>
  <c r="M20" i="14"/>
  <c r="J20" i="14"/>
  <c r="E20" i="14"/>
  <c r="M19" i="14"/>
  <c r="J19" i="14"/>
  <c r="E19" i="14"/>
  <c r="M18" i="14"/>
  <c r="J18" i="14"/>
  <c r="E18" i="14"/>
  <c r="M17" i="14"/>
  <c r="J17" i="14"/>
  <c r="E17" i="14"/>
  <c r="M16" i="14"/>
  <c r="J16" i="14"/>
  <c r="E16" i="14"/>
  <c r="M15" i="14"/>
  <c r="J15" i="14"/>
  <c r="E15" i="14"/>
  <c r="M14" i="14"/>
  <c r="J14" i="14"/>
  <c r="E14" i="14"/>
  <c r="M13" i="14"/>
  <c r="J13" i="14"/>
  <c r="E13" i="14"/>
  <c r="M12" i="14"/>
  <c r="J12" i="14"/>
  <c r="E12" i="14"/>
  <c r="M11" i="14"/>
  <c r="J11" i="14"/>
  <c r="E11" i="14"/>
  <c r="M10" i="14"/>
  <c r="J10" i="14"/>
  <c r="E10" i="14"/>
  <c r="M9" i="14"/>
  <c r="J9" i="14"/>
  <c r="E9" i="14"/>
  <c r="M8" i="14"/>
  <c r="J8" i="14"/>
  <c r="E8" i="14"/>
  <c r="M7" i="14"/>
  <c r="J7" i="14"/>
  <c r="E7" i="14"/>
  <c r="M6" i="14"/>
  <c r="J6" i="14"/>
  <c r="E6" i="14"/>
  <c r="M5" i="14"/>
  <c r="J5" i="14"/>
  <c r="E5" i="14"/>
  <c r="M4" i="14"/>
  <c r="J4" i="14"/>
  <c r="E4" i="14"/>
  <c r="E102" i="2"/>
  <c r="E103" i="2"/>
  <c r="E104" i="2"/>
  <c r="E105" i="2"/>
  <c r="E106" i="2"/>
  <c r="E107" i="2"/>
  <c r="E108" i="2"/>
  <c r="E109" i="2"/>
  <c r="E110" i="2"/>
  <c r="E57" i="2"/>
  <c r="E61" i="2"/>
  <c r="E58" i="2"/>
  <c r="E62" i="2"/>
  <c r="E63" i="2"/>
  <c r="E59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31" i="1"/>
  <c r="E32" i="1"/>
  <c r="E33" i="1"/>
  <c r="E34" i="1"/>
  <c r="E35" i="1"/>
  <c r="E36" i="1"/>
  <c r="E37" i="1"/>
  <c r="E38" i="1"/>
  <c r="M31" i="1"/>
  <c r="M32" i="1"/>
  <c r="M33" i="1"/>
  <c r="M34" i="1"/>
  <c r="M35" i="1"/>
  <c r="M36" i="1"/>
  <c r="M37" i="1"/>
  <c r="M38" i="1"/>
  <c r="J31" i="1"/>
  <c r="J32" i="1"/>
  <c r="J33" i="1"/>
  <c r="J34" i="1"/>
  <c r="J35" i="1"/>
  <c r="J36" i="1"/>
  <c r="J37" i="1"/>
  <c r="J38" i="1"/>
  <c r="E101" i="2"/>
  <c r="E100" i="2"/>
  <c r="E99" i="2"/>
  <c r="E7" i="2"/>
  <c r="E8" i="2"/>
  <c r="E9" i="2"/>
  <c r="E10" i="2"/>
  <c r="E11" i="2"/>
  <c r="E12" i="2"/>
  <c r="J4" i="2"/>
  <c r="J5" i="2"/>
  <c r="J6" i="2"/>
  <c r="J7" i="2"/>
  <c r="J8" i="2"/>
  <c r="J9" i="2"/>
  <c r="J10" i="2"/>
  <c r="E4" i="2"/>
  <c r="E5" i="2"/>
  <c r="E6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11" i="2"/>
  <c r="J12" i="2"/>
  <c r="J13" i="2"/>
  <c r="J14" i="2"/>
  <c r="J15" i="2"/>
  <c r="J16" i="2"/>
  <c r="J17" i="2"/>
  <c r="J18" i="2"/>
  <c r="J19" i="2"/>
  <c r="J20" i="2"/>
  <c r="E98" i="2"/>
  <c r="E97" i="2"/>
  <c r="E96" i="2"/>
  <c r="E95" i="2"/>
  <c r="E94" i="2"/>
  <c r="E93" i="2"/>
  <c r="E92" i="2"/>
  <c r="E91" i="2"/>
  <c r="E90" i="2"/>
  <c r="E89" i="2"/>
  <c r="E88" i="2"/>
  <c r="E87" i="2"/>
  <c r="E82" i="2"/>
  <c r="E81" i="2"/>
  <c r="E80" i="2"/>
  <c r="E79" i="2"/>
  <c r="E78" i="2"/>
  <c r="E77" i="2"/>
  <c r="E60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M20" i="2"/>
  <c r="E20" i="2"/>
  <c r="M19" i="2"/>
  <c r="E19" i="2"/>
  <c r="M18" i="2"/>
  <c r="E18" i="2"/>
  <c r="M17" i="2"/>
  <c r="E17" i="2"/>
  <c r="M16" i="2"/>
  <c r="E16" i="2"/>
  <c r="M15" i="2"/>
  <c r="E15" i="2"/>
  <c r="M14" i="2"/>
  <c r="E14" i="2"/>
  <c r="M13" i="2"/>
  <c r="E13" i="2"/>
  <c r="M12" i="2"/>
  <c r="M11" i="2"/>
  <c r="M10" i="2"/>
  <c r="M9" i="2"/>
  <c r="M8" i="2"/>
  <c r="M7" i="2"/>
  <c r="M6" i="2"/>
  <c r="M5" i="2"/>
  <c r="M4" i="2"/>
  <c r="C4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E91" i="1"/>
  <c r="E92" i="1"/>
  <c r="E93" i="1"/>
  <c r="E94" i="1"/>
  <c r="E95" i="1"/>
  <c r="E96" i="1"/>
  <c r="E97" i="1"/>
  <c r="E98" i="1"/>
  <c r="E99" i="1"/>
  <c r="E100" i="1"/>
  <c r="E101" i="1"/>
  <c r="E90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5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4" i="1"/>
</calcChain>
</file>

<file path=xl/sharedStrings.xml><?xml version="1.0" encoding="utf-8"?>
<sst xmlns="http://schemas.openxmlformats.org/spreadsheetml/2006/main" count="772" uniqueCount="95">
  <si>
    <t>Lysine Modifications</t>
  </si>
  <si>
    <t>Acetylation</t>
  </si>
  <si>
    <t>PAIL</t>
  </si>
  <si>
    <t>SUMO</t>
  </si>
  <si>
    <t>Rules:</t>
  </si>
  <si>
    <t>Low</t>
  </si>
  <si>
    <t>&gt; 0.1</t>
  </si>
  <si>
    <t>Medium</t>
  </si>
  <si>
    <t>&gt; 0.5</t>
  </si>
  <si>
    <t>High</t>
  </si>
  <si>
    <t>&gt; 0.2</t>
  </si>
  <si>
    <t>Phosida</t>
  </si>
  <si>
    <t>Standard</t>
  </si>
  <si>
    <t>&gt; 0.85</t>
  </si>
  <si>
    <t>GPS-SUMO</t>
  </si>
  <si>
    <t>SUMOplot</t>
  </si>
  <si>
    <t>Ubiquitination</t>
  </si>
  <si>
    <t>UbPred</t>
  </si>
  <si>
    <t>None</t>
  </si>
  <si>
    <t>&lt; 0.62</t>
  </si>
  <si>
    <t>0.62 &lt;-&gt; 0.69</t>
  </si>
  <si>
    <t>0.69 &lt;-&gt; 0.84</t>
  </si>
  <si>
    <t>0.84 &lt;-&gt; 1.00</t>
  </si>
  <si>
    <t>PCI-SUMO</t>
  </si>
  <si>
    <t>NA</t>
  </si>
  <si>
    <t>No</t>
  </si>
  <si>
    <t>&lt; 0</t>
  </si>
  <si>
    <t>Yes</t>
  </si>
  <si>
    <t>&gt; 0</t>
  </si>
  <si>
    <t>Methylation</t>
  </si>
  <si>
    <t>MASA</t>
  </si>
  <si>
    <t>Arginine Modifications</t>
  </si>
  <si>
    <t>Phosphorylation</t>
  </si>
  <si>
    <t>PPS</t>
  </si>
  <si>
    <t>Cysteine Modifications</t>
  </si>
  <si>
    <t>Palmitoylation</t>
  </si>
  <si>
    <t>CSS-Palm</t>
  </si>
  <si>
    <t>CSS-Palm Confidence</t>
  </si>
  <si>
    <t>NetAcet</t>
  </si>
  <si>
    <t>Acet</t>
  </si>
  <si>
    <t>MTS</t>
  </si>
  <si>
    <t>Score</t>
  </si>
  <si>
    <t>NLS (PSORT II NUCDISC)</t>
  </si>
  <si>
    <t>Cleavage</t>
  </si>
  <si>
    <t>iPSORT</t>
  </si>
  <si>
    <t xml:space="preserve"> PSORT II MITDISC/Gavel</t>
  </si>
  <si>
    <t>Net Charge</t>
  </si>
  <si>
    <t>Pattern Match</t>
  </si>
  <si>
    <t>MTS?</t>
  </si>
  <si>
    <t>MitoProt II</t>
  </si>
  <si>
    <t>Probability</t>
  </si>
  <si>
    <t>PredSL</t>
  </si>
  <si>
    <t>TargetP</t>
  </si>
  <si>
    <t>Cleaved</t>
  </si>
  <si>
    <t>NES (NetNES)</t>
  </si>
  <si>
    <t>NetPhos</t>
  </si>
  <si>
    <t>Serine Modifications</t>
  </si>
  <si>
    <t>Threonine Modifications</t>
  </si>
  <si>
    <t>&lt;0.65</t>
  </si>
  <si>
    <t>&gt;0.65</t>
  </si>
  <si>
    <t>NESsential</t>
  </si>
  <si>
    <t>NetNES</t>
  </si>
  <si>
    <t>NES</t>
  </si>
  <si>
    <t>Ung1</t>
  </si>
  <si>
    <t>RRLPTNSVMTVARKRKQ at 5, PNKKGKS at 38</t>
  </si>
  <si>
    <t>Ntg1</t>
  </si>
  <si>
    <t>173-IDELHSEEGMTLEAVLQI-190</t>
  </si>
  <si>
    <t>389-LENDISV</t>
  </si>
  <si>
    <t>RKRP at 14, PEKRTKI at 31</t>
  </si>
  <si>
    <t>Swartzlander 2010 showed these to be a bipartite NLS</t>
  </si>
  <si>
    <t>NetPhosYeast</t>
  </si>
  <si>
    <t>BPBPHKA</t>
  </si>
  <si>
    <t>25 ETGG|</t>
  </si>
  <si>
    <t>26 KRP|LV</t>
  </si>
  <si>
    <t>Ntg2</t>
  </si>
  <si>
    <t>181-LKIAEGITLDGLL-193</t>
  </si>
  <si>
    <t>RKRKH at 8, RHKKK at 376</t>
  </si>
  <si>
    <t>20 KRK|QT</t>
  </si>
  <si>
    <t>91-LRTLLSLELETI-102</t>
  </si>
  <si>
    <t>Mag1</t>
  </si>
  <si>
    <t>KHKK at 243</t>
  </si>
  <si>
    <t>Apn1</t>
  </si>
  <si>
    <t>Ogg1</t>
  </si>
  <si>
    <t>359-MKLKVELSDLHI-370</t>
  </si>
  <si>
    <t>PISRKKI at 291, KKRK at 341</t>
  </si>
  <si>
    <t>38 FRW|IW</t>
  </si>
  <si>
    <t>BUT there is a matching sequence just a bit further upstream</t>
  </si>
  <si>
    <t>106-MDDLNRCEQLGI-117</t>
  </si>
  <si>
    <t>KRKK at 341, KKRK at 360, bipartite RKEQLDKFEVKQKKRAG at 322</t>
  </si>
  <si>
    <t>FLKSPRK|</t>
  </si>
  <si>
    <t>60 PRK|WV</t>
  </si>
  <si>
    <t>PQQAKKR at 452</t>
  </si>
  <si>
    <t>148-LDPDLDEKSALEL-160</t>
  </si>
  <si>
    <t>Apn2</t>
  </si>
  <si>
    <t>Bauer et al 2013 confirmed that RRLP is dispensible for nuclear localization but that RKRK is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</si>
</sst>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workbookViewId="0">
      <selection activeCell="I123" sqref="I123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63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1">
        <v>18</v>
      </c>
      <c r="B4">
        <v>0.91</v>
      </c>
      <c r="D4">
        <v>0.57999999999999996</v>
      </c>
      <c r="E4">
        <f>(IF(B4&gt;0.5, 1, IF(B4&gt;0.2, 0.66, IF(B4&gt;0.1, 0.33, 0)))+C4+D4)/3</f>
        <v>0.52666666666666673</v>
      </c>
      <c r="I4" s="3">
        <v>-0.66320000000000001</v>
      </c>
      <c r="J4">
        <f>(IF(I4="NA", AVERAGE(IF(G4="High", 1, IF(G4="Medium", 0.667, IF(G4="Low", 0.333, 0))),H4), (I4+1)/2)+H4+IF(G4="High", 1, IF(G4="Medium", 0.667, IF(G4="Low", 0.333, 0))))/3</f>
        <v>5.6133333333333334E-2</v>
      </c>
      <c r="L4">
        <v>0.36</v>
      </c>
      <c r="M4">
        <f>L4</f>
        <v>0.36</v>
      </c>
      <c r="P4">
        <v>0</v>
      </c>
      <c r="Q4">
        <f t="shared" ref="Q4:Q15" si="0">P4</f>
        <v>0</v>
      </c>
    </row>
    <row r="5" spans="1:17" x14ac:dyDescent="0.3">
      <c r="A5" s="1">
        <v>20</v>
      </c>
      <c r="B5">
        <v>1.51</v>
      </c>
      <c r="D5">
        <v>0.56000000000000005</v>
      </c>
      <c r="E5">
        <f t="shared" ref="E5:E38" si="1">(IF(B5&gt;0.5, 1, IF(B5&gt;0.2, 0.66, IF(B5&gt;0.1, 0.33, 0)))+C5+D5)/3</f>
        <v>0.52</v>
      </c>
      <c r="I5" s="3">
        <v>-0.82620000000000005</v>
      </c>
      <c r="J5">
        <f t="shared" ref="J5:J38" si="2">(IF(I5="NA", AVERAGE(IF(G5="High", 1, IF(G5="Medium", 0.667, IF(G5="Low", 0.333, 0))),H5), (I5+1)/2)+H5+IF(G5="High", 1, IF(G5="Medium", 0.667, IF(G5="Low", 0.333, 0))))/3</f>
        <v>2.8966666666666658E-2</v>
      </c>
      <c r="L5">
        <v>0.52</v>
      </c>
      <c r="M5">
        <f t="shared" ref="M5:M38" si="3">L5</f>
        <v>0.52</v>
      </c>
      <c r="P5">
        <v>0</v>
      </c>
      <c r="Q5">
        <f t="shared" si="0"/>
        <v>0</v>
      </c>
    </row>
    <row r="6" spans="1:17" x14ac:dyDescent="0.3">
      <c r="A6" s="1">
        <v>31</v>
      </c>
      <c r="B6">
        <v>0.56999999999999995</v>
      </c>
      <c r="D6">
        <v>0.66</v>
      </c>
      <c r="E6">
        <f t="shared" si="1"/>
        <v>0.55333333333333334</v>
      </c>
      <c r="I6" s="3">
        <v>-0.97409999999999997</v>
      </c>
      <c r="J6">
        <f t="shared" si="2"/>
        <v>4.3166666666666726E-3</v>
      </c>
      <c r="L6">
        <v>0.91</v>
      </c>
      <c r="M6">
        <f t="shared" si="3"/>
        <v>0.91</v>
      </c>
      <c r="P6">
        <v>0</v>
      </c>
      <c r="Q6">
        <f t="shared" si="0"/>
        <v>0</v>
      </c>
    </row>
    <row r="7" spans="1:17" x14ac:dyDescent="0.3">
      <c r="A7" s="1">
        <v>32</v>
      </c>
      <c r="B7">
        <v>0.63</v>
      </c>
      <c r="E7">
        <f t="shared" si="1"/>
        <v>0.33333333333333331</v>
      </c>
      <c r="I7" s="3">
        <v>-0.86319999999999997</v>
      </c>
      <c r="J7">
        <f t="shared" si="2"/>
        <v>2.2800000000000004E-2</v>
      </c>
      <c r="L7">
        <v>0.94</v>
      </c>
      <c r="M7">
        <f t="shared" si="3"/>
        <v>0.94</v>
      </c>
      <c r="P7">
        <v>0</v>
      </c>
      <c r="Q7">
        <f t="shared" si="0"/>
        <v>0</v>
      </c>
    </row>
    <row r="8" spans="1:17" x14ac:dyDescent="0.3">
      <c r="A8" s="1">
        <v>40</v>
      </c>
      <c r="B8">
        <v>1.47</v>
      </c>
      <c r="C8">
        <v>0.52466299999999999</v>
      </c>
      <c r="D8">
        <v>0.66</v>
      </c>
      <c r="E8">
        <f t="shared" si="1"/>
        <v>0.72822100000000001</v>
      </c>
      <c r="I8" s="3">
        <v>-0.98219999999999996</v>
      </c>
      <c r="J8">
        <f t="shared" si="2"/>
        <v>2.966666666666673E-3</v>
      </c>
      <c r="L8">
        <v>0.3</v>
      </c>
      <c r="M8">
        <f t="shared" si="3"/>
        <v>0.3</v>
      </c>
      <c r="P8">
        <v>0</v>
      </c>
      <c r="Q8">
        <f t="shared" si="0"/>
        <v>0</v>
      </c>
    </row>
    <row r="9" spans="1:17" x14ac:dyDescent="0.3">
      <c r="A9" s="1">
        <v>41</v>
      </c>
      <c r="B9">
        <v>0.46</v>
      </c>
      <c r="D9">
        <v>0.66</v>
      </c>
      <c r="E9">
        <f t="shared" si="1"/>
        <v>0.44</v>
      </c>
      <c r="I9" s="3">
        <v>-0.86819999999999997</v>
      </c>
      <c r="J9">
        <f t="shared" si="2"/>
        <v>2.1966666666666673E-2</v>
      </c>
      <c r="L9">
        <v>0.32</v>
      </c>
      <c r="M9">
        <f t="shared" si="3"/>
        <v>0.32</v>
      </c>
      <c r="P9">
        <v>0</v>
      </c>
      <c r="Q9">
        <f t="shared" si="0"/>
        <v>0</v>
      </c>
    </row>
    <row r="10" spans="1:17" x14ac:dyDescent="0.3">
      <c r="A10" s="1">
        <v>43</v>
      </c>
      <c r="B10">
        <v>1.06</v>
      </c>
      <c r="C10">
        <v>0.55432899999999996</v>
      </c>
      <c r="D10">
        <v>0.81</v>
      </c>
      <c r="E10">
        <f t="shared" si="1"/>
        <v>0.78810966666666671</v>
      </c>
      <c r="H10">
        <v>0.5</v>
      </c>
      <c r="I10" s="3">
        <v>-2.1100000000000001E-2</v>
      </c>
      <c r="J10">
        <f t="shared" si="2"/>
        <v>0.32981666666666665</v>
      </c>
      <c r="L10">
        <v>0.53</v>
      </c>
      <c r="M10">
        <f t="shared" si="3"/>
        <v>0.53</v>
      </c>
      <c r="P10">
        <v>0</v>
      </c>
      <c r="Q10">
        <f t="shared" si="0"/>
        <v>0</v>
      </c>
    </row>
    <row r="11" spans="1:17" x14ac:dyDescent="0.3">
      <c r="A11" s="1">
        <v>58</v>
      </c>
      <c r="B11">
        <v>1.99</v>
      </c>
      <c r="C11">
        <v>0.5</v>
      </c>
      <c r="D11">
        <v>0.89</v>
      </c>
      <c r="E11">
        <f t="shared" si="1"/>
        <v>0.79666666666666675</v>
      </c>
      <c r="G11" t="s">
        <v>9</v>
      </c>
      <c r="H11">
        <v>0.94</v>
      </c>
      <c r="I11" s="3">
        <v>0.30659999999999998</v>
      </c>
      <c r="J11">
        <f t="shared" si="2"/>
        <v>0.86443333333333339</v>
      </c>
      <c r="L11">
        <v>0.77</v>
      </c>
      <c r="M11">
        <f t="shared" si="3"/>
        <v>0.77</v>
      </c>
      <c r="P11">
        <v>0</v>
      </c>
      <c r="Q11">
        <f t="shared" si="0"/>
        <v>0</v>
      </c>
    </row>
    <row r="12" spans="1:17" x14ac:dyDescent="0.3">
      <c r="A12" s="1">
        <v>62</v>
      </c>
      <c r="B12">
        <v>1.78</v>
      </c>
      <c r="C12">
        <v>0.56476700000000002</v>
      </c>
      <c r="D12">
        <v>0.84</v>
      </c>
      <c r="E12">
        <f t="shared" si="1"/>
        <v>0.801589</v>
      </c>
      <c r="I12" s="3">
        <v>-0.4481</v>
      </c>
      <c r="J12">
        <f t="shared" si="2"/>
        <v>9.1983333333333347E-2</v>
      </c>
      <c r="L12">
        <v>0.57999999999999996</v>
      </c>
      <c r="M12">
        <f t="shared" si="3"/>
        <v>0.57999999999999996</v>
      </c>
      <c r="P12">
        <v>0</v>
      </c>
      <c r="Q12">
        <f t="shared" si="0"/>
        <v>0</v>
      </c>
    </row>
    <row r="13" spans="1:17" x14ac:dyDescent="0.3">
      <c r="A13" s="1">
        <v>66</v>
      </c>
      <c r="B13">
        <v>2.13</v>
      </c>
      <c r="D13">
        <v>0.86</v>
      </c>
      <c r="E13">
        <f t="shared" si="1"/>
        <v>0.62</v>
      </c>
      <c r="I13" s="3">
        <v>2.9499999999999998E-2</v>
      </c>
      <c r="J13">
        <f t="shared" si="2"/>
        <v>0.17158333333333334</v>
      </c>
      <c r="L13">
        <v>0.83</v>
      </c>
      <c r="M13">
        <f t="shared" si="3"/>
        <v>0.83</v>
      </c>
      <c r="P13">
        <v>0</v>
      </c>
      <c r="Q13">
        <f t="shared" si="0"/>
        <v>0</v>
      </c>
    </row>
    <row r="14" spans="1:17" x14ac:dyDescent="0.3">
      <c r="A14" s="1">
        <v>72</v>
      </c>
      <c r="C14">
        <v>0.62606200000000001</v>
      </c>
      <c r="D14">
        <v>0.75</v>
      </c>
      <c r="E14">
        <f t="shared" si="1"/>
        <v>0.45868733333333339</v>
      </c>
      <c r="H14">
        <v>0.39</v>
      </c>
      <c r="I14" s="3">
        <v>-0.8417</v>
      </c>
      <c r="J14">
        <f t="shared" si="2"/>
        <v>0.15638333333333335</v>
      </c>
      <c r="L14">
        <v>0.84</v>
      </c>
      <c r="M14">
        <f t="shared" si="3"/>
        <v>0.84</v>
      </c>
      <c r="P14">
        <v>0</v>
      </c>
      <c r="Q14">
        <f t="shared" si="0"/>
        <v>0</v>
      </c>
    </row>
    <row r="15" spans="1:17" x14ac:dyDescent="0.3">
      <c r="A15" s="1">
        <v>80</v>
      </c>
      <c r="B15">
        <v>1.58</v>
      </c>
      <c r="C15">
        <v>0.53843300000000005</v>
      </c>
      <c r="D15">
        <v>0.78</v>
      </c>
      <c r="E15">
        <f t="shared" si="1"/>
        <v>0.77281099999999991</v>
      </c>
      <c r="I15" s="3">
        <v>0.252</v>
      </c>
      <c r="J15">
        <f t="shared" si="2"/>
        <v>0.20866666666666667</v>
      </c>
      <c r="L15">
        <v>0.79</v>
      </c>
      <c r="M15">
        <f t="shared" si="3"/>
        <v>0.79</v>
      </c>
      <c r="P15">
        <v>0</v>
      </c>
      <c r="Q15">
        <f t="shared" si="0"/>
        <v>0</v>
      </c>
    </row>
    <row r="16" spans="1:17" x14ac:dyDescent="0.3">
      <c r="A16" s="1">
        <v>85</v>
      </c>
      <c r="B16">
        <v>1.77</v>
      </c>
      <c r="C16">
        <v>0.550512</v>
      </c>
      <c r="D16">
        <v>0.91</v>
      </c>
      <c r="E16">
        <f t="shared" si="1"/>
        <v>0.82017066666666671</v>
      </c>
      <c r="I16" s="3">
        <v>-0.6986</v>
      </c>
      <c r="J16">
        <f t="shared" si="2"/>
        <v>5.0233333333333331E-2</v>
      </c>
      <c r="L16">
        <v>0.53</v>
      </c>
      <c r="M16">
        <f t="shared" si="3"/>
        <v>0.53</v>
      </c>
      <c r="P16">
        <v>0.56457000000000002</v>
      </c>
      <c r="Q16">
        <f>P16</f>
        <v>0.56457000000000002</v>
      </c>
    </row>
    <row r="17" spans="1:17" x14ac:dyDescent="0.3">
      <c r="A17" s="1">
        <v>115</v>
      </c>
      <c r="C17">
        <v>0.58360500000000004</v>
      </c>
      <c r="D17">
        <v>0.56999999999999995</v>
      </c>
      <c r="E17">
        <f t="shared" si="1"/>
        <v>0.38453500000000002</v>
      </c>
      <c r="H17">
        <v>0.74</v>
      </c>
      <c r="I17" s="3">
        <v>-0.84089999999999998</v>
      </c>
      <c r="J17">
        <f t="shared" si="2"/>
        <v>0.27318333333333333</v>
      </c>
      <c r="L17">
        <v>0.31</v>
      </c>
      <c r="M17">
        <f t="shared" si="3"/>
        <v>0.31</v>
      </c>
      <c r="P17">
        <v>0</v>
      </c>
      <c r="Q17">
        <f t="shared" ref="Q17:Q38" si="4">P17</f>
        <v>0</v>
      </c>
    </row>
    <row r="18" spans="1:17" x14ac:dyDescent="0.3">
      <c r="A18" s="1">
        <v>116</v>
      </c>
      <c r="D18">
        <v>0.61</v>
      </c>
      <c r="E18">
        <f t="shared" si="1"/>
        <v>0.20333333333333334</v>
      </c>
      <c r="I18" s="3">
        <v>-0.90500000000000003</v>
      </c>
      <c r="J18">
        <f t="shared" si="2"/>
        <v>1.5833333333333328E-2</v>
      </c>
      <c r="L18">
        <v>0.24</v>
      </c>
      <c r="M18">
        <f t="shared" si="3"/>
        <v>0.24</v>
      </c>
      <c r="P18">
        <v>0</v>
      </c>
      <c r="Q18">
        <f t="shared" si="4"/>
        <v>0</v>
      </c>
    </row>
    <row r="19" spans="1:17" x14ac:dyDescent="0.3">
      <c r="A19" s="1">
        <v>121</v>
      </c>
      <c r="B19">
        <v>0.65</v>
      </c>
      <c r="D19">
        <v>0.91</v>
      </c>
      <c r="E19">
        <f t="shared" si="1"/>
        <v>0.63666666666666671</v>
      </c>
      <c r="I19" s="3">
        <v>0.23150000000000001</v>
      </c>
      <c r="J19">
        <f t="shared" si="2"/>
        <v>0.20525000000000002</v>
      </c>
      <c r="L19">
        <v>0.14000000000000001</v>
      </c>
      <c r="M19">
        <f t="shared" si="3"/>
        <v>0.14000000000000001</v>
      </c>
      <c r="P19">
        <v>0</v>
      </c>
      <c r="Q19">
        <f t="shared" si="4"/>
        <v>0</v>
      </c>
    </row>
    <row r="20" spans="1:17" x14ac:dyDescent="0.3">
      <c r="A20" s="1">
        <v>123</v>
      </c>
      <c r="B20">
        <v>0.52</v>
      </c>
      <c r="D20">
        <v>0.73</v>
      </c>
      <c r="E20">
        <f t="shared" si="1"/>
        <v>0.57666666666666666</v>
      </c>
      <c r="H20">
        <v>0.56000000000000005</v>
      </c>
      <c r="I20" s="3">
        <v>-0.9274</v>
      </c>
      <c r="J20">
        <f t="shared" si="2"/>
        <v>0.19876666666666667</v>
      </c>
      <c r="L20">
        <v>0.14000000000000001</v>
      </c>
      <c r="M20">
        <f t="shared" si="3"/>
        <v>0.14000000000000001</v>
      </c>
      <c r="P20">
        <v>0</v>
      </c>
      <c r="Q20">
        <f t="shared" si="4"/>
        <v>0</v>
      </c>
    </row>
    <row r="21" spans="1:17" x14ac:dyDescent="0.3">
      <c r="A21" s="1">
        <v>128</v>
      </c>
      <c r="D21">
        <v>0.77</v>
      </c>
      <c r="E21">
        <f t="shared" si="1"/>
        <v>0.25666666666666665</v>
      </c>
      <c r="I21" s="3">
        <v>7.7700000000000005E-2</v>
      </c>
      <c r="J21">
        <f t="shared" si="2"/>
        <v>0.17961666666666667</v>
      </c>
      <c r="L21">
        <v>0.39</v>
      </c>
      <c r="M21">
        <f t="shared" si="3"/>
        <v>0.39</v>
      </c>
      <c r="P21">
        <v>0</v>
      </c>
      <c r="Q21">
        <f t="shared" si="4"/>
        <v>0</v>
      </c>
    </row>
    <row r="22" spans="1:17" x14ac:dyDescent="0.3">
      <c r="A22" s="1">
        <v>140</v>
      </c>
      <c r="B22">
        <v>0.24</v>
      </c>
      <c r="C22">
        <v>0.69768300000000005</v>
      </c>
      <c r="D22">
        <v>0.79</v>
      </c>
      <c r="E22">
        <f t="shared" si="1"/>
        <v>0.71589433333333341</v>
      </c>
      <c r="I22" s="3">
        <v>-0.17910000000000001</v>
      </c>
      <c r="J22">
        <f t="shared" si="2"/>
        <v>0.13681666666666667</v>
      </c>
      <c r="L22">
        <v>0.31</v>
      </c>
      <c r="M22">
        <f t="shared" si="3"/>
        <v>0.31</v>
      </c>
      <c r="P22">
        <v>0</v>
      </c>
      <c r="Q22">
        <f t="shared" si="4"/>
        <v>0</v>
      </c>
    </row>
    <row r="23" spans="1:17" x14ac:dyDescent="0.3">
      <c r="A23" s="1">
        <v>153</v>
      </c>
      <c r="D23">
        <v>0.85</v>
      </c>
      <c r="E23">
        <f t="shared" si="1"/>
        <v>0.28333333333333333</v>
      </c>
      <c r="I23" s="3">
        <v>-0.29559999999999997</v>
      </c>
      <c r="J23">
        <f t="shared" si="2"/>
        <v>0.1174</v>
      </c>
      <c r="L23">
        <v>0.35</v>
      </c>
      <c r="M23">
        <f t="shared" si="3"/>
        <v>0.35</v>
      </c>
      <c r="P23">
        <v>0</v>
      </c>
      <c r="Q23">
        <f t="shared" si="4"/>
        <v>0</v>
      </c>
    </row>
    <row r="24" spans="1:17" x14ac:dyDescent="0.3">
      <c r="A24" s="1">
        <v>155</v>
      </c>
      <c r="C24">
        <v>0.60361399999999998</v>
      </c>
      <c r="D24">
        <v>0.63</v>
      </c>
      <c r="E24">
        <f t="shared" si="1"/>
        <v>0.41120466666666666</v>
      </c>
      <c r="I24" s="3">
        <v>0.21029999999999999</v>
      </c>
      <c r="J24">
        <f t="shared" si="2"/>
        <v>0.20171666666666666</v>
      </c>
      <c r="L24">
        <v>0.28000000000000003</v>
      </c>
      <c r="M24">
        <f t="shared" si="3"/>
        <v>0.28000000000000003</v>
      </c>
      <c r="P24">
        <v>0</v>
      </c>
      <c r="Q24">
        <f t="shared" si="4"/>
        <v>0</v>
      </c>
    </row>
    <row r="25" spans="1:17" x14ac:dyDescent="0.3">
      <c r="A25" s="1">
        <v>178</v>
      </c>
      <c r="D25">
        <v>0.72</v>
      </c>
      <c r="E25">
        <f t="shared" si="1"/>
        <v>0.24</v>
      </c>
      <c r="H25">
        <v>0.82</v>
      </c>
      <c r="I25" s="3">
        <v>0.67879999999999996</v>
      </c>
      <c r="J25">
        <f t="shared" si="2"/>
        <v>0.55313333333333325</v>
      </c>
      <c r="L25">
        <v>0.5</v>
      </c>
      <c r="M25">
        <f t="shared" si="3"/>
        <v>0.5</v>
      </c>
      <c r="P25">
        <v>0</v>
      </c>
      <c r="Q25">
        <f t="shared" si="4"/>
        <v>0</v>
      </c>
    </row>
    <row r="26" spans="1:17" x14ac:dyDescent="0.3">
      <c r="A26" s="1">
        <v>188</v>
      </c>
      <c r="B26">
        <v>2.21</v>
      </c>
      <c r="D26">
        <v>0.83</v>
      </c>
      <c r="E26">
        <f t="shared" si="1"/>
        <v>0.61</v>
      </c>
      <c r="I26" s="3">
        <v>-0.56200000000000006</v>
      </c>
      <c r="J26">
        <f t="shared" si="2"/>
        <v>7.2999999999999995E-2</v>
      </c>
      <c r="L26">
        <v>0.33</v>
      </c>
      <c r="M26">
        <f t="shared" si="3"/>
        <v>0.33</v>
      </c>
      <c r="P26">
        <v>0</v>
      </c>
      <c r="Q26">
        <f t="shared" si="4"/>
        <v>0</v>
      </c>
    </row>
    <row r="27" spans="1:17" x14ac:dyDescent="0.3">
      <c r="A27" s="1">
        <v>192</v>
      </c>
      <c r="C27">
        <v>0.55796400000000002</v>
      </c>
      <c r="D27">
        <v>0.91</v>
      </c>
      <c r="E27">
        <f t="shared" si="1"/>
        <v>0.48932133333333333</v>
      </c>
      <c r="I27" s="3">
        <v>-0.55679999999999996</v>
      </c>
      <c r="J27">
        <f t="shared" si="2"/>
        <v>7.3866666666666678E-2</v>
      </c>
      <c r="L27">
        <v>0.32</v>
      </c>
      <c r="M27">
        <f t="shared" si="3"/>
        <v>0.32</v>
      </c>
      <c r="P27">
        <v>0</v>
      </c>
      <c r="Q27">
        <f t="shared" si="4"/>
        <v>0</v>
      </c>
    </row>
    <row r="28" spans="1:17" x14ac:dyDescent="0.3">
      <c r="A28" s="1">
        <v>195</v>
      </c>
      <c r="D28">
        <v>0.76</v>
      </c>
      <c r="E28">
        <f t="shared" si="1"/>
        <v>0.25333333333333335</v>
      </c>
      <c r="G28" t="s">
        <v>9</v>
      </c>
      <c r="H28">
        <v>0.91</v>
      </c>
      <c r="I28" s="3">
        <v>-0.50980000000000003</v>
      </c>
      <c r="J28">
        <f t="shared" si="2"/>
        <v>0.71836666666666671</v>
      </c>
      <c r="L28">
        <v>0.51</v>
      </c>
      <c r="M28">
        <f t="shared" si="3"/>
        <v>0.51</v>
      </c>
      <c r="P28">
        <v>0</v>
      </c>
      <c r="Q28">
        <f t="shared" si="4"/>
        <v>0</v>
      </c>
    </row>
    <row r="29" spans="1:17" x14ac:dyDescent="0.3">
      <c r="A29" s="1">
        <v>206</v>
      </c>
      <c r="D29">
        <v>0.69</v>
      </c>
      <c r="E29">
        <f t="shared" si="1"/>
        <v>0.22999999999999998</v>
      </c>
      <c r="I29" s="3">
        <v>-0.82520000000000004</v>
      </c>
      <c r="J29">
        <f t="shared" si="2"/>
        <v>2.9133333333333327E-2</v>
      </c>
      <c r="L29">
        <v>0.54</v>
      </c>
      <c r="M29">
        <f t="shared" si="3"/>
        <v>0.54</v>
      </c>
      <c r="P29">
        <v>0</v>
      </c>
      <c r="Q29">
        <f t="shared" si="4"/>
        <v>0</v>
      </c>
    </row>
    <row r="30" spans="1:17" x14ac:dyDescent="0.3">
      <c r="A30" s="1">
        <v>237</v>
      </c>
      <c r="D30">
        <v>0.85</v>
      </c>
      <c r="E30">
        <f t="shared" si="1"/>
        <v>0.28333333333333333</v>
      </c>
      <c r="I30" s="3">
        <v>-0.85229999999999995</v>
      </c>
      <c r="J30">
        <f t="shared" si="2"/>
        <v>2.4616666666666676E-2</v>
      </c>
      <c r="L30">
        <v>0.31</v>
      </c>
      <c r="M30">
        <f t="shared" si="3"/>
        <v>0.31</v>
      </c>
      <c r="P30">
        <v>0</v>
      </c>
      <c r="Q30">
        <f t="shared" si="4"/>
        <v>0</v>
      </c>
    </row>
    <row r="31" spans="1:17" x14ac:dyDescent="0.3">
      <c r="A31" s="1">
        <v>245</v>
      </c>
      <c r="D31">
        <v>0.86</v>
      </c>
      <c r="E31">
        <f t="shared" si="1"/>
        <v>0.28666666666666668</v>
      </c>
      <c r="I31" s="3">
        <v>-0.51500000000000001</v>
      </c>
      <c r="J31">
        <f t="shared" si="2"/>
        <v>8.0833333333333326E-2</v>
      </c>
      <c r="L31">
        <v>0.4</v>
      </c>
      <c r="M31">
        <f t="shared" si="3"/>
        <v>0.4</v>
      </c>
      <c r="P31">
        <v>0</v>
      </c>
      <c r="Q31">
        <f t="shared" si="4"/>
        <v>0</v>
      </c>
    </row>
    <row r="32" spans="1:17" x14ac:dyDescent="0.3">
      <c r="A32" s="1">
        <v>260</v>
      </c>
      <c r="B32">
        <v>0.61</v>
      </c>
      <c r="C32">
        <v>0.54927400000000004</v>
      </c>
      <c r="D32">
        <v>0.86</v>
      </c>
      <c r="E32">
        <f t="shared" si="1"/>
        <v>0.80309133333333327</v>
      </c>
      <c r="I32" s="3">
        <v>0.1042</v>
      </c>
      <c r="J32">
        <f t="shared" si="2"/>
        <v>0.18403333333333335</v>
      </c>
      <c r="L32">
        <v>0.5</v>
      </c>
      <c r="M32">
        <f t="shared" si="3"/>
        <v>0.5</v>
      </c>
      <c r="P32">
        <v>0</v>
      </c>
      <c r="Q32">
        <f t="shared" si="4"/>
        <v>0</v>
      </c>
    </row>
    <row r="33" spans="1:17" x14ac:dyDescent="0.3">
      <c r="A33" s="1">
        <v>273</v>
      </c>
      <c r="B33">
        <v>0.56000000000000005</v>
      </c>
      <c r="D33">
        <v>0.8</v>
      </c>
      <c r="E33">
        <f t="shared" si="1"/>
        <v>0.6</v>
      </c>
      <c r="I33" s="3">
        <v>0.16850000000000001</v>
      </c>
      <c r="J33">
        <f t="shared" si="2"/>
        <v>0.19475000000000001</v>
      </c>
      <c r="L33">
        <v>0.31</v>
      </c>
      <c r="M33">
        <f t="shared" si="3"/>
        <v>0.31</v>
      </c>
      <c r="P33">
        <v>0</v>
      </c>
      <c r="Q33">
        <f t="shared" si="4"/>
        <v>0</v>
      </c>
    </row>
    <row r="34" spans="1:17" x14ac:dyDescent="0.3">
      <c r="A34" s="1">
        <v>289</v>
      </c>
      <c r="B34">
        <v>0.28000000000000003</v>
      </c>
      <c r="C34">
        <v>0.57979099999999995</v>
      </c>
      <c r="D34">
        <v>0.85</v>
      </c>
      <c r="E34">
        <f t="shared" si="1"/>
        <v>0.69659700000000002</v>
      </c>
      <c r="I34" s="3">
        <v>0.46229999999999999</v>
      </c>
      <c r="J34">
        <f t="shared" si="2"/>
        <v>0.24371666666666666</v>
      </c>
      <c r="L34">
        <v>0.56000000000000005</v>
      </c>
      <c r="M34">
        <f t="shared" si="3"/>
        <v>0.56000000000000005</v>
      </c>
      <c r="P34">
        <v>0</v>
      </c>
      <c r="Q34">
        <f t="shared" si="4"/>
        <v>0</v>
      </c>
    </row>
    <row r="35" spans="1:17" x14ac:dyDescent="0.3">
      <c r="A35" s="1">
        <v>297</v>
      </c>
      <c r="D35">
        <v>0.86</v>
      </c>
      <c r="E35">
        <f t="shared" si="1"/>
        <v>0.28666666666666668</v>
      </c>
      <c r="I35" s="3">
        <v>0.1419</v>
      </c>
      <c r="J35">
        <f t="shared" si="2"/>
        <v>0.19031666666666666</v>
      </c>
      <c r="L35">
        <v>0.44</v>
      </c>
      <c r="M35">
        <f t="shared" si="3"/>
        <v>0.44</v>
      </c>
      <c r="P35">
        <v>0</v>
      </c>
      <c r="Q35">
        <f t="shared" si="4"/>
        <v>0</v>
      </c>
    </row>
    <row r="36" spans="1:17" x14ac:dyDescent="0.3">
      <c r="A36" s="1">
        <v>317</v>
      </c>
      <c r="D36">
        <v>0.91</v>
      </c>
      <c r="E36">
        <f t="shared" si="1"/>
        <v>0.30333333333333334</v>
      </c>
      <c r="I36" s="3">
        <v>-0.20979999999999999</v>
      </c>
      <c r="J36">
        <f t="shared" si="2"/>
        <v>0.13170000000000001</v>
      </c>
      <c r="L36">
        <v>0.34</v>
      </c>
      <c r="M36">
        <f t="shared" si="3"/>
        <v>0.34</v>
      </c>
      <c r="P36">
        <v>0</v>
      </c>
      <c r="Q36">
        <f t="shared" si="4"/>
        <v>0</v>
      </c>
    </row>
    <row r="37" spans="1:17" x14ac:dyDescent="0.3">
      <c r="A37" s="1">
        <v>330</v>
      </c>
      <c r="D37">
        <v>0.9</v>
      </c>
      <c r="E37">
        <f t="shared" si="1"/>
        <v>0.3</v>
      </c>
      <c r="I37" s="3">
        <v>-0.75619999999999998</v>
      </c>
      <c r="J37">
        <f t="shared" si="2"/>
        <v>4.0633333333333334E-2</v>
      </c>
      <c r="L37">
        <v>0.45</v>
      </c>
      <c r="M37">
        <f t="shared" si="3"/>
        <v>0.45</v>
      </c>
      <c r="P37">
        <v>0</v>
      </c>
      <c r="Q37">
        <f t="shared" si="4"/>
        <v>0</v>
      </c>
    </row>
    <row r="38" spans="1:17" x14ac:dyDescent="0.3">
      <c r="A38" s="1">
        <v>357</v>
      </c>
      <c r="B38">
        <v>6.33</v>
      </c>
      <c r="E38">
        <f t="shared" si="1"/>
        <v>0.33333333333333331</v>
      </c>
      <c r="I38" t="s">
        <v>24</v>
      </c>
      <c r="J38">
        <f t="shared" si="2"/>
        <v>0</v>
      </c>
      <c r="L38">
        <v>0.86</v>
      </c>
      <c r="M38">
        <f t="shared" si="3"/>
        <v>0.86</v>
      </c>
      <c r="P38">
        <v>0</v>
      </c>
      <c r="Q38">
        <f t="shared" si="4"/>
        <v>0</v>
      </c>
    </row>
    <row r="40" spans="1:17" x14ac:dyDescent="0.3">
      <c r="A40" t="s">
        <v>4</v>
      </c>
    </row>
    <row r="41" spans="1:17" x14ac:dyDescent="0.3">
      <c r="A41" t="s">
        <v>2</v>
      </c>
      <c r="C41" t="s">
        <v>11</v>
      </c>
      <c r="H41" t="s">
        <v>15</v>
      </c>
      <c r="J41" t="s">
        <v>23</v>
      </c>
      <c r="N41" t="s">
        <v>17</v>
      </c>
    </row>
    <row r="42" spans="1:17" x14ac:dyDescent="0.3">
      <c r="A42" t="s">
        <v>5</v>
      </c>
      <c r="B42" t="s">
        <v>6</v>
      </c>
      <c r="C42" t="s">
        <v>5</v>
      </c>
      <c r="D42" t="s">
        <v>8</v>
      </c>
      <c r="H42" t="s">
        <v>5</v>
      </c>
      <c r="I42" t="s">
        <v>58</v>
      </c>
      <c r="J42" t="s">
        <v>25</v>
      </c>
      <c r="K42" t="s">
        <v>26</v>
      </c>
      <c r="N42" t="s">
        <v>18</v>
      </c>
      <c r="O42" t="s">
        <v>19</v>
      </c>
    </row>
    <row r="43" spans="1:17" x14ac:dyDescent="0.3">
      <c r="A43" t="s">
        <v>7</v>
      </c>
      <c r="B43" t="s">
        <v>10</v>
      </c>
      <c r="C43" t="s">
        <v>12</v>
      </c>
      <c r="D43" t="s">
        <v>13</v>
      </c>
      <c r="H43" t="s">
        <v>9</v>
      </c>
      <c r="I43" t="s">
        <v>59</v>
      </c>
      <c r="J43" t="s">
        <v>27</v>
      </c>
      <c r="K43" t="s">
        <v>28</v>
      </c>
      <c r="N43" t="s">
        <v>5</v>
      </c>
      <c r="O43" t="s">
        <v>20</v>
      </c>
    </row>
    <row r="44" spans="1:17" x14ac:dyDescent="0.3">
      <c r="A44" t="s">
        <v>9</v>
      </c>
      <c r="B44" t="s">
        <v>8</v>
      </c>
      <c r="N44" t="s">
        <v>7</v>
      </c>
      <c r="O44" t="s">
        <v>21</v>
      </c>
    </row>
    <row r="45" spans="1:17" x14ac:dyDescent="0.3">
      <c r="N45" t="s">
        <v>9</v>
      </c>
      <c r="O45" t="s">
        <v>22</v>
      </c>
    </row>
    <row r="46" spans="1:17" x14ac:dyDescent="0.3">
      <c r="A46" t="s">
        <v>31</v>
      </c>
    </row>
    <row r="47" spans="1:17" x14ac:dyDescent="0.3">
      <c r="B47" t="s">
        <v>29</v>
      </c>
    </row>
    <row r="48" spans="1:17" x14ac:dyDescent="0.3">
      <c r="A48" t="s">
        <v>63</v>
      </c>
      <c r="B48" t="s">
        <v>30</v>
      </c>
    </row>
    <row r="49" spans="1:5" x14ac:dyDescent="0.3">
      <c r="A49">
        <v>308</v>
      </c>
      <c r="B49">
        <v>0.864869</v>
      </c>
      <c r="C49">
        <f>B49</f>
        <v>0.864869</v>
      </c>
    </row>
    <row r="51" spans="1:5" x14ac:dyDescent="0.3">
      <c r="A51" t="s">
        <v>56</v>
      </c>
    </row>
    <row r="52" spans="1:5" x14ac:dyDescent="0.3">
      <c r="B52" t="s">
        <v>32</v>
      </c>
    </row>
    <row r="53" spans="1:5" x14ac:dyDescent="0.3">
      <c r="A53" t="s">
        <v>63</v>
      </c>
      <c r="B53" t="s">
        <v>33</v>
      </c>
      <c r="C53" t="s">
        <v>70</v>
      </c>
      <c r="D53" t="s">
        <v>11</v>
      </c>
    </row>
    <row r="54" spans="1:5" x14ac:dyDescent="0.3">
      <c r="A54">
        <v>11</v>
      </c>
      <c r="C54">
        <v>0.60299999999999998</v>
      </c>
      <c r="D54">
        <v>0.8</v>
      </c>
      <c r="E54">
        <f t="shared" ref="E54:E85" si="5">(IF(B54="Yes", 1, AVERAGE(C54:D54)) + C54 + D54)/3</f>
        <v>0.7014999999999999</v>
      </c>
    </row>
    <row r="55" spans="1:5" x14ac:dyDescent="0.3">
      <c r="A55">
        <v>33</v>
      </c>
      <c r="C55">
        <v>0.58399999999999996</v>
      </c>
      <c r="D55">
        <v>0.95</v>
      </c>
      <c r="E55">
        <f t="shared" si="5"/>
        <v>0.76700000000000002</v>
      </c>
    </row>
    <row r="56" spans="1:5" x14ac:dyDescent="0.3">
      <c r="A56">
        <v>44</v>
      </c>
      <c r="C56">
        <v>0.68600000000000005</v>
      </c>
      <c r="D56">
        <v>0.95</v>
      </c>
      <c r="E56">
        <f t="shared" si="5"/>
        <v>0.81799999999999995</v>
      </c>
    </row>
    <row r="57" spans="1:5" x14ac:dyDescent="0.3">
      <c r="A57">
        <v>77</v>
      </c>
      <c r="C57">
        <v>0.49099999999999999</v>
      </c>
      <c r="D57">
        <v>0.95</v>
      </c>
      <c r="E57">
        <f t="shared" si="5"/>
        <v>0.72050000000000003</v>
      </c>
    </row>
    <row r="58" spans="1:5" x14ac:dyDescent="0.3">
      <c r="A58" s="3">
        <v>84</v>
      </c>
      <c r="B58" s="3"/>
      <c r="C58" s="3">
        <v>0.27</v>
      </c>
      <c r="D58">
        <v>0.95</v>
      </c>
      <c r="E58">
        <f t="shared" si="5"/>
        <v>0.61</v>
      </c>
    </row>
    <row r="59" spans="1:5" x14ac:dyDescent="0.3">
      <c r="A59">
        <v>88</v>
      </c>
      <c r="C59">
        <v>0.39400000000000002</v>
      </c>
      <c r="D59">
        <v>1</v>
      </c>
      <c r="E59">
        <f t="shared" si="5"/>
        <v>0.69700000000000006</v>
      </c>
    </row>
    <row r="60" spans="1:5" x14ac:dyDescent="0.3">
      <c r="A60">
        <v>89</v>
      </c>
      <c r="C60">
        <v>0.26100000000000001</v>
      </c>
      <c r="D60">
        <v>1</v>
      </c>
      <c r="E60">
        <f t="shared" si="5"/>
        <v>0.63050000000000006</v>
      </c>
    </row>
    <row r="61" spans="1:5" x14ac:dyDescent="0.3">
      <c r="A61">
        <v>96</v>
      </c>
      <c r="C61">
        <v>0.50700000000000001</v>
      </c>
      <c r="D61">
        <v>0.9</v>
      </c>
      <c r="E61">
        <f t="shared" si="5"/>
        <v>0.70350000000000001</v>
      </c>
    </row>
    <row r="62" spans="1:5" x14ac:dyDescent="0.3">
      <c r="A62">
        <v>105</v>
      </c>
      <c r="C62">
        <v>8.5000000000000006E-2</v>
      </c>
      <c r="D62">
        <v>0.95</v>
      </c>
      <c r="E62">
        <f t="shared" si="5"/>
        <v>0.51749999999999996</v>
      </c>
    </row>
    <row r="63" spans="1:5" x14ac:dyDescent="0.3">
      <c r="A63">
        <v>144</v>
      </c>
      <c r="C63">
        <v>0.52600000000000002</v>
      </c>
      <c r="D63">
        <v>0.85</v>
      </c>
      <c r="E63">
        <f t="shared" si="5"/>
        <v>0.68800000000000006</v>
      </c>
    </row>
    <row r="64" spans="1:5" x14ac:dyDescent="0.3">
      <c r="A64">
        <v>176</v>
      </c>
      <c r="C64">
        <v>0.32200000000000001</v>
      </c>
      <c r="D64">
        <v>0.95</v>
      </c>
      <c r="E64">
        <f t="shared" si="5"/>
        <v>0.63600000000000001</v>
      </c>
    </row>
    <row r="65" spans="1:5" x14ac:dyDescent="0.3">
      <c r="A65">
        <v>186</v>
      </c>
      <c r="C65">
        <v>0.38400000000000001</v>
      </c>
      <c r="D65">
        <v>0.9</v>
      </c>
      <c r="E65">
        <f t="shared" si="5"/>
        <v>0.64200000000000002</v>
      </c>
    </row>
    <row r="66" spans="1:5" x14ac:dyDescent="0.3">
      <c r="A66">
        <v>211</v>
      </c>
      <c r="C66">
        <v>0.23499999999999999</v>
      </c>
      <c r="D66">
        <v>0.9</v>
      </c>
      <c r="E66">
        <f t="shared" si="5"/>
        <v>0.5675</v>
      </c>
    </row>
    <row r="67" spans="1:5" x14ac:dyDescent="0.3">
      <c r="A67">
        <v>215</v>
      </c>
      <c r="C67">
        <v>7.2999999999999995E-2</v>
      </c>
      <c r="D67">
        <v>0.9</v>
      </c>
      <c r="E67">
        <f t="shared" si="5"/>
        <v>0.48649999999999999</v>
      </c>
    </row>
    <row r="68" spans="1:5" x14ac:dyDescent="0.3">
      <c r="A68">
        <v>224</v>
      </c>
      <c r="C68">
        <v>0.34200000000000003</v>
      </c>
      <c r="D68">
        <v>0.85</v>
      </c>
      <c r="E68">
        <f t="shared" si="5"/>
        <v>0.59599999999999997</v>
      </c>
    </row>
    <row r="69" spans="1:5" x14ac:dyDescent="0.3">
      <c r="A69" s="3">
        <v>234</v>
      </c>
      <c r="B69" s="3"/>
      <c r="C69" s="3">
        <v>0.51700000000000002</v>
      </c>
      <c r="D69">
        <v>0.95</v>
      </c>
      <c r="E69">
        <f t="shared" si="5"/>
        <v>0.73349999999999993</v>
      </c>
    </row>
    <row r="70" spans="1:5" x14ac:dyDescent="0.3">
      <c r="A70" s="3">
        <v>236</v>
      </c>
      <c r="B70" s="3"/>
      <c r="C70" s="3">
        <v>0.51500000000000001</v>
      </c>
      <c r="D70">
        <v>0.95</v>
      </c>
      <c r="E70">
        <f t="shared" si="5"/>
        <v>0.73249999999999993</v>
      </c>
    </row>
    <row r="71" spans="1:5" x14ac:dyDescent="0.3">
      <c r="A71">
        <v>244</v>
      </c>
      <c r="C71">
        <v>8.7999999999999995E-2</v>
      </c>
      <c r="D71">
        <v>0.8</v>
      </c>
      <c r="E71">
        <f t="shared" si="5"/>
        <v>0.44400000000000001</v>
      </c>
    </row>
    <row r="72" spans="1:5" x14ac:dyDescent="0.3">
      <c r="A72">
        <v>261</v>
      </c>
      <c r="C72">
        <v>0.32400000000000001</v>
      </c>
      <c r="D72">
        <v>0.9</v>
      </c>
      <c r="E72">
        <f t="shared" si="5"/>
        <v>0.61199999999999999</v>
      </c>
    </row>
    <row r="73" spans="1:5" x14ac:dyDescent="0.3">
      <c r="A73">
        <v>277</v>
      </c>
      <c r="C73">
        <v>0.52600000000000002</v>
      </c>
      <c r="D73">
        <v>0.95</v>
      </c>
      <c r="E73">
        <f t="shared" si="5"/>
        <v>0.73799999999999999</v>
      </c>
    </row>
    <row r="74" spans="1:5" x14ac:dyDescent="0.3">
      <c r="A74" s="3">
        <v>281</v>
      </c>
      <c r="B74" s="3"/>
      <c r="C74" s="3">
        <v>0.27400000000000002</v>
      </c>
      <c r="D74">
        <v>0.95</v>
      </c>
      <c r="E74">
        <f t="shared" si="5"/>
        <v>0.61199999999999999</v>
      </c>
    </row>
    <row r="75" spans="1:5" x14ac:dyDescent="0.3">
      <c r="A75">
        <v>283</v>
      </c>
      <c r="C75">
        <v>0.57499999999999996</v>
      </c>
      <c r="D75">
        <v>0.9</v>
      </c>
      <c r="E75">
        <f t="shared" si="5"/>
        <v>0.73749999999999993</v>
      </c>
    </row>
    <row r="76" spans="1:5" x14ac:dyDescent="0.3">
      <c r="A76">
        <v>286</v>
      </c>
      <c r="C76">
        <v>0.50900000000000001</v>
      </c>
      <c r="D76">
        <v>0.95</v>
      </c>
      <c r="E76">
        <f t="shared" si="5"/>
        <v>0.72950000000000015</v>
      </c>
    </row>
    <row r="77" spans="1:5" x14ac:dyDescent="0.3">
      <c r="A77">
        <v>288</v>
      </c>
      <c r="C77">
        <v>0.24199999999999999</v>
      </c>
      <c r="D77">
        <v>1</v>
      </c>
      <c r="E77">
        <f t="shared" si="5"/>
        <v>0.621</v>
      </c>
    </row>
    <row r="78" spans="1:5" x14ac:dyDescent="0.3">
      <c r="A78">
        <v>298</v>
      </c>
      <c r="C78">
        <v>0.23499999999999999</v>
      </c>
      <c r="D78">
        <v>0.95</v>
      </c>
      <c r="E78">
        <f t="shared" si="5"/>
        <v>0.59249999999999992</v>
      </c>
    </row>
    <row r="79" spans="1:5" x14ac:dyDescent="0.3">
      <c r="A79">
        <v>302</v>
      </c>
      <c r="C79">
        <v>0.88200000000000001</v>
      </c>
      <c r="D79">
        <v>0.95</v>
      </c>
      <c r="E79">
        <f t="shared" si="5"/>
        <v>0.91600000000000004</v>
      </c>
    </row>
    <row r="80" spans="1:5" x14ac:dyDescent="0.3">
      <c r="A80">
        <v>305</v>
      </c>
      <c r="C80">
        <v>0.433</v>
      </c>
      <c r="D80">
        <v>0.95</v>
      </c>
      <c r="E80">
        <f t="shared" si="5"/>
        <v>0.6915</v>
      </c>
    </row>
    <row r="81" spans="1:5" x14ac:dyDescent="0.3">
      <c r="A81" s="3">
        <v>307</v>
      </c>
      <c r="B81" s="3"/>
      <c r="C81" s="3">
        <v>0.29499999999999998</v>
      </c>
      <c r="D81">
        <v>0.95</v>
      </c>
      <c r="E81">
        <f t="shared" si="5"/>
        <v>0.62249999999999994</v>
      </c>
    </row>
    <row r="82" spans="1:5" x14ac:dyDescent="0.3">
      <c r="A82">
        <v>335</v>
      </c>
      <c r="C82">
        <v>0.184</v>
      </c>
      <c r="D82">
        <v>0.95</v>
      </c>
      <c r="E82">
        <f t="shared" si="5"/>
        <v>0.56699999999999995</v>
      </c>
    </row>
    <row r="83" spans="1:5" x14ac:dyDescent="0.3">
      <c r="A83">
        <v>341</v>
      </c>
      <c r="C83">
        <v>0.57499999999999996</v>
      </c>
      <c r="D83">
        <v>0.95</v>
      </c>
      <c r="E83">
        <f t="shared" si="5"/>
        <v>0.76249999999999984</v>
      </c>
    </row>
    <row r="84" spans="1:5" x14ac:dyDescent="0.3">
      <c r="A84">
        <v>354</v>
      </c>
      <c r="C84">
        <v>0.85099999999999998</v>
      </c>
      <c r="E84">
        <f t="shared" si="5"/>
        <v>0.56733333333333336</v>
      </c>
    </row>
    <row r="85" spans="1:5" x14ac:dyDescent="0.3">
      <c r="A85">
        <v>356</v>
      </c>
      <c r="C85">
        <v>0.66300000000000003</v>
      </c>
      <c r="E85">
        <f t="shared" si="5"/>
        <v>0.442</v>
      </c>
    </row>
    <row r="87" spans="1:5" x14ac:dyDescent="0.3">
      <c r="A87" t="s">
        <v>57</v>
      </c>
    </row>
    <row r="88" spans="1:5" x14ac:dyDescent="0.3">
      <c r="B88" t="s">
        <v>32</v>
      </c>
    </row>
    <row r="89" spans="1:5" x14ac:dyDescent="0.3">
      <c r="A89" t="s">
        <v>63</v>
      </c>
      <c r="B89" t="s">
        <v>33</v>
      </c>
      <c r="C89" t="s">
        <v>55</v>
      </c>
      <c r="D89" t="s">
        <v>11</v>
      </c>
    </row>
    <row r="90" spans="1:5" x14ac:dyDescent="0.3">
      <c r="A90" s="3">
        <v>9</v>
      </c>
      <c r="B90" s="3"/>
      <c r="C90" s="3">
        <v>0.44800000000000001</v>
      </c>
      <c r="D90">
        <v>0.6</v>
      </c>
      <c r="E90">
        <f t="shared" ref="E90:E115" si="6">(IF(B90="Yes", 1, AVERAGE(C90:D90)) + C90 + D90)/3</f>
        <v>0.52400000000000002</v>
      </c>
    </row>
    <row r="91" spans="1:5" x14ac:dyDescent="0.3">
      <c r="A91">
        <v>14</v>
      </c>
      <c r="C91">
        <v>0.187</v>
      </c>
      <c r="D91">
        <v>0.65</v>
      </c>
      <c r="E91">
        <f t="shared" si="6"/>
        <v>0.41850000000000004</v>
      </c>
    </row>
    <row r="92" spans="1:5" x14ac:dyDescent="0.3">
      <c r="A92">
        <v>22</v>
      </c>
      <c r="C92">
        <v>0.57899999999999996</v>
      </c>
      <c r="D92">
        <v>0.9</v>
      </c>
      <c r="E92">
        <f t="shared" si="6"/>
        <v>0.73950000000000005</v>
      </c>
    </row>
    <row r="93" spans="1:5" x14ac:dyDescent="0.3">
      <c r="A93">
        <v>23</v>
      </c>
      <c r="C93">
        <v>0.36399999999999999</v>
      </c>
      <c r="D93">
        <v>0.9</v>
      </c>
      <c r="E93">
        <f t="shared" si="6"/>
        <v>0.63200000000000001</v>
      </c>
    </row>
    <row r="94" spans="1:5" x14ac:dyDescent="0.3">
      <c r="A94">
        <v>30</v>
      </c>
      <c r="C94">
        <v>0.153</v>
      </c>
      <c r="D94">
        <v>0.85</v>
      </c>
      <c r="E94">
        <f t="shared" si="6"/>
        <v>0.50149999999999995</v>
      </c>
    </row>
    <row r="95" spans="1:5" x14ac:dyDescent="0.3">
      <c r="A95" s="3">
        <v>34</v>
      </c>
      <c r="B95" s="3"/>
      <c r="C95" s="3">
        <v>0.46800000000000003</v>
      </c>
      <c r="D95">
        <v>0.9</v>
      </c>
      <c r="E95">
        <f t="shared" si="6"/>
        <v>0.68400000000000005</v>
      </c>
    </row>
    <row r="96" spans="1:5" x14ac:dyDescent="0.3">
      <c r="A96">
        <v>47</v>
      </c>
      <c r="C96">
        <v>0.378</v>
      </c>
      <c r="D96">
        <v>0.7</v>
      </c>
      <c r="E96">
        <f t="shared" si="6"/>
        <v>0.53900000000000003</v>
      </c>
    </row>
    <row r="97" spans="1:5" x14ac:dyDescent="0.3">
      <c r="A97">
        <v>50</v>
      </c>
      <c r="C97">
        <v>0.22800000000000001</v>
      </c>
      <c r="D97">
        <v>0.8</v>
      </c>
      <c r="E97">
        <f t="shared" si="6"/>
        <v>0.51400000000000001</v>
      </c>
    </row>
    <row r="98" spans="1:5" x14ac:dyDescent="0.3">
      <c r="A98">
        <v>52</v>
      </c>
      <c r="C98">
        <v>0.19700000000000001</v>
      </c>
      <c r="D98">
        <v>0.65</v>
      </c>
      <c r="E98">
        <f t="shared" si="6"/>
        <v>0.42350000000000004</v>
      </c>
    </row>
    <row r="99" spans="1:5" x14ac:dyDescent="0.3">
      <c r="A99">
        <v>59</v>
      </c>
      <c r="C99">
        <v>0.19500000000000001</v>
      </c>
      <c r="D99">
        <v>0.75</v>
      </c>
      <c r="E99">
        <f t="shared" si="6"/>
        <v>0.47249999999999998</v>
      </c>
    </row>
    <row r="100" spans="1:5" x14ac:dyDescent="0.3">
      <c r="A100">
        <v>61</v>
      </c>
      <c r="C100">
        <v>0.32200000000000001</v>
      </c>
      <c r="D100">
        <v>0.75</v>
      </c>
      <c r="E100">
        <f t="shared" si="6"/>
        <v>0.53600000000000003</v>
      </c>
    </row>
    <row r="101" spans="1:5" x14ac:dyDescent="0.3">
      <c r="A101">
        <v>70</v>
      </c>
      <c r="C101">
        <v>0.34200000000000003</v>
      </c>
      <c r="D101">
        <v>0.85</v>
      </c>
      <c r="E101">
        <f t="shared" si="6"/>
        <v>0.59599999999999997</v>
      </c>
    </row>
    <row r="102" spans="1:5" x14ac:dyDescent="0.3">
      <c r="A102">
        <v>93</v>
      </c>
      <c r="C102">
        <v>0.11700000000000001</v>
      </c>
      <c r="D102">
        <v>0.75</v>
      </c>
      <c r="E102">
        <f t="shared" si="6"/>
        <v>0.4335</v>
      </c>
    </row>
    <row r="103" spans="1:5" x14ac:dyDescent="0.3">
      <c r="A103">
        <v>101</v>
      </c>
      <c r="C103">
        <v>0.17499999999999999</v>
      </c>
      <c r="D103">
        <v>0.9</v>
      </c>
      <c r="E103">
        <f t="shared" si="6"/>
        <v>0.53749999999999998</v>
      </c>
    </row>
    <row r="104" spans="1:5" x14ac:dyDescent="0.3">
      <c r="A104" s="3">
        <v>127</v>
      </c>
      <c r="B104" s="3"/>
      <c r="C104" s="3">
        <v>0.28199999999999997</v>
      </c>
      <c r="D104">
        <v>0.75</v>
      </c>
      <c r="E104">
        <f t="shared" si="6"/>
        <v>0.51600000000000001</v>
      </c>
    </row>
    <row r="105" spans="1:5" x14ac:dyDescent="0.3">
      <c r="A105">
        <v>134</v>
      </c>
      <c r="C105">
        <v>0.122</v>
      </c>
      <c r="D105">
        <v>0.9</v>
      </c>
      <c r="E105">
        <f t="shared" si="6"/>
        <v>0.51100000000000001</v>
      </c>
    </row>
    <row r="106" spans="1:5" x14ac:dyDescent="0.3">
      <c r="A106">
        <v>146</v>
      </c>
      <c r="C106">
        <v>3.6999999999999998E-2</v>
      </c>
      <c r="D106">
        <v>0.7</v>
      </c>
      <c r="E106">
        <f t="shared" si="6"/>
        <v>0.36849999999999999</v>
      </c>
    </row>
    <row r="107" spans="1:5" x14ac:dyDescent="0.3">
      <c r="A107">
        <v>149</v>
      </c>
      <c r="C107">
        <v>0.69799999999999995</v>
      </c>
      <c r="D107">
        <v>0.85</v>
      </c>
      <c r="E107">
        <f t="shared" si="6"/>
        <v>0.77400000000000002</v>
      </c>
    </row>
    <row r="108" spans="1:5" x14ac:dyDescent="0.3">
      <c r="A108">
        <v>181</v>
      </c>
      <c r="C108">
        <v>0.75900000000000001</v>
      </c>
      <c r="D108">
        <v>0.95</v>
      </c>
      <c r="E108">
        <f t="shared" si="6"/>
        <v>0.85450000000000015</v>
      </c>
    </row>
    <row r="109" spans="1:5" x14ac:dyDescent="0.3">
      <c r="A109">
        <v>223</v>
      </c>
      <c r="C109">
        <v>9.1999999999999998E-2</v>
      </c>
      <c r="D109">
        <v>0.75</v>
      </c>
      <c r="E109">
        <f t="shared" si="6"/>
        <v>0.42099999999999999</v>
      </c>
    </row>
    <row r="110" spans="1:5" x14ac:dyDescent="0.3">
      <c r="A110">
        <v>226</v>
      </c>
      <c r="C110">
        <v>0.20799999999999999</v>
      </c>
      <c r="D110">
        <v>0.8</v>
      </c>
      <c r="E110">
        <f t="shared" si="6"/>
        <v>0.504</v>
      </c>
    </row>
    <row r="111" spans="1:5" x14ac:dyDescent="0.3">
      <c r="A111">
        <v>242</v>
      </c>
      <c r="C111">
        <v>6.8000000000000005E-2</v>
      </c>
      <c r="D111">
        <v>0.65</v>
      </c>
      <c r="E111">
        <f t="shared" si="6"/>
        <v>0.35899999999999999</v>
      </c>
    </row>
    <row r="112" spans="1:5" x14ac:dyDescent="0.3">
      <c r="A112">
        <v>282</v>
      </c>
      <c r="C112">
        <v>0.36399999999999999</v>
      </c>
      <c r="D112">
        <v>0.9</v>
      </c>
      <c r="E112">
        <f t="shared" si="6"/>
        <v>0.63200000000000001</v>
      </c>
    </row>
    <row r="113" spans="1:5" x14ac:dyDescent="0.3">
      <c r="A113">
        <v>313</v>
      </c>
      <c r="C113">
        <v>9.1999999999999998E-2</v>
      </c>
      <c r="D113">
        <v>0.55000000000000004</v>
      </c>
      <c r="E113">
        <f t="shared" si="6"/>
        <v>0.32100000000000001</v>
      </c>
    </row>
    <row r="114" spans="1:5" x14ac:dyDescent="0.3">
      <c r="A114">
        <v>326</v>
      </c>
      <c r="C114">
        <v>7.3999999999999996E-2</v>
      </c>
      <c r="D114">
        <v>0.7</v>
      </c>
      <c r="E114">
        <f t="shared" si="6"/>
        <v>0.38700000000000001</v>
      </c>
    </row>
    <row r="115" spans="1:5" x14ac:dyDescent="0.3">
      <c r="A115" s="3">
        <v>340</v>
      </c>
      <c r="B115" s="3"/>
      <c r="C115" s="3">
        <v>9.9000000000000005E-2</v>
      </c>
      <c r="D115">
        <v>0.85</v>
      </c>
      <c r="E115">
        <f t="shared" si="6"/>
        <v>0.47449999999999998</v>
      </c>
    </row>
    <row r="117" spans="1:5" x14ac:dyDescent="0.3">
      <c r="A117" t="s">
        <v>4</v>
      </c>
    </row>
    <row r="118" spans="1:5" s="2" customFormat="1" x14ac:dyDescent="0.3">
      <c r="A118" s="2" t="s">
        <v>55</v>
      </c>
      <c r="C118" t="s">
        <v>38</v>
      </c>
      <c r="D118"/>
    </row>
    <row r="119" spans="1:5" s="2" customFormat="1" x14ac:dyDescent="0.3">
      <c r="A119" s="2" t="s">
        <v>27</v>
      </c>
      <c r="B119" s="2" t="s">
        <v>8</v>
      </c>
      <c r="C119" t="s">
        <v>39</v>
      </c>
      <c r="D119" t="s">
        <v>8</v>
      </c>
    </row>
    <row r="121" spans="1:5" x14ac:dyDescent="0.3">
      <c r="A121" t="s">
        <v>34</v>
      </c>
    </row>
    <row r="122" spans="1:5" x14ac:dyDescent="0.3">
      <c r="B122" t="s">
        <v>35</v>
      </c>
    </row>
    <row r="123" spans="1:5" x14ac:dyDescent="0.3">
      <c r="A123" t="s">
        <v>63</v>
      </c>
      <c r="B123" t="s">
        <v>36</v>
      </c>
      <c r="C123" t="s">
        <v>37</v>
      </c>
    </row>
    <row r="124" spans="1:5" x14ac:dyDescent="0.3">
      <c r="A124">
        <v>3</v>
      </c>
      <c r="C124" t="s">
        <v>9</v>
      </c>
    </row>
    <row r="126" spans="1:5" x14ac:dyDescent="0.3">
      <c r="A126" t="s">
        <v>42</v>
      </c>
    </row>
    <row r="127" spans="1:5" x14ac:dyDescent="0.3">
      <c r="B127" t="s">
        <v>41</v>
      </c>
    </row>
    <row r="128" spans="1:5" x14ac:dyDescent="0.3">
      <c r="A128" t="s">
        <v>63</v>
      </c>
      <c r="B128">
        <v>0.84</v>
      </c>
      <c r="C128" t="s">
        <v>64</v>
      </c>
      <c r="E128" t="s">
        <v>94</v>
      </c>
    </row>
    <row r="130" spans="1:12" x14ac:dyDescent="0.3">
      <c r="A130" t="s">
        <v>40</v>
      </c>
      <c r="B130" t="s">
        <v>45</v>
      </c>
      <c r="D130" t="s">
        <v>44</v>
      </c>
      <c r="G130" t="s">
        <v>49</v>
      </c>
      <c r="I130" t="s">
        <v>51</v>
      </c>
      <c r="K130" t="s">
        <v>52</v>
      </c>
    </row>
    <row r="131" spans="1:12" x14ac:dyDescent="0.3">
      <c r="B131" t="s">
        <v>41</v>
      </c>
      <c r="C131" t="s">
        <v>43</v>
      </c>
      <c r="D131" t="s">
        <v>46</v>
      </c>
      <c r="E131" t="s">
        <v>47</v>
      </c>
      <c r="F131" t="s">
        <v>48</v>
      </c>
      <c r="G131" t="s">
        <v>50</v>
      </c>
      <c r="H131" t="s">
        <v>43</v>
      </c>
      <c r="J131" t="s">
        <v>43</v>
      </c>
      <c r="K131" t="s">
        <v>50</v>
      </c>
      <c r="L131" t="s">
        <v>53</v>
      </c>
    </row>
    <row r="132" spans="1:12" x14ac:dyDescent="0.3">
      <c r="A132" t="s">
        <v>63</v>
      </c>
      <c r="B132">
        <v>1.32</v>
      </c>
      <c r="C132" t="s">
        <v>77</v>
      </c>
      <c r="D132">
        <v>0.13333</v>
      </c>
      <c r="E132" t="s">
        <v>27</v>
      </c>
      <c r="F132" t="s">
        <v>27</v>
      </c>
      <c r="G132" t="s">
        <v>27</v>
      </c>
      <c r="H132">
        <v>20</v>
      </c>
      <c r="I132" t="s">
        <v>27</v>
      </c>
      <c r="J132">
        <v>15</v>
      </c>
      <c r="K132" t="s">
        <v>27</v>
      </c>
      <c r="L132">
        <v>20</v>
      </c>
    </row>
    <row r="134" spans="1:12" x14ac:dyDescent="0.3">
      <c r="A134" t="s">
        <v>54</v>
      </c>
    </row>
    <row r="135" spans="1:12" x14ac:dyDescent="0.3">
      <c r="A135" t="s">
        <v>63</v>
      </c>
      <c r="B135" t="s">
        <v>78</v>
      </c>
    </row>
  </sheetData>
  <sortState ref="A54:D85">
    <sortCondition ref="A54:A85"/>
  </sortState>
  <conditionalFormatting sqref="E90:E115">
    <cfRule type="iconSet" priority="9">
      <iconSet>
        <cfvo type="percent" val="0"/>
        <cfvo type="num" val="0.5"/>
        <cfvo type="num" val="0.75"/>
      </iconSet>
    </cfRule>
  </conditionalFormatting>
  <conditionalFormatting sqref="E4:E38">
    <cfRule type="iconSet" priority="83">
      <iconSet>
        <cfvo type="percent" val="0"/>
        <cfvo type="num" val="0.33"/>
        <cfvo type="num" val="0.66"/>
      </iconSet>
    </cfRule>
  </conditionalFormatting>
  <conditionalFormatting sqref="M4:M38">
    <cfRule type="iconSet" priority="84">
      <iconSet>
        <cfvo type="percent" val="0"/>
        <cfvo type="num" val="0.69"/>
        <cfvo type="num" val="0.84"/>
      </iconSet>
    </cfRule>
  </conditionalFormatting>
  <conditionalFormatting sqref="J4:J38">
    <cfRule type="iconSet" priority="85">
      <iconSet>
        <cfvo type="percent" val="0"/>
        <cfvo type="num" val="0.5"/>
        <cfvo type="num" val="0.75"/>
      </iconSet>
    </cfRule>
  </conditionalFormatting>
  <conditionalFormatting sqref="Q4:Q38">
    <cfRule type="iconSet" priority="1">
      <iconSet>
        <cfvo type="percent" val="0"/>
        <cfvo type="num" val="0.5"/>
        <cfvo type="num" val="0.75"/>
      </iconSet>
    </cfRule>
  </conditionalFormatting>
  <conditionalFormatting sqref="C49">
    <cfRule type="iconSet" priority="91">
      <iconSet>
        <cfvo type="percent" val="0"/>
        <cfvo type="num" val="0.5"/>
        <cfvo type="num" val="0.75"/>
      </iconSet>
    </cfRule>
  </conditionalFormatting>
  <conditionalFormatting sqref="E54:E85">
    <cfRule type="iconSet" priority="92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opLeftCell="A52" workbookViewId="0">
      <selection activeCell="I6" sqref="I6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65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1">
        <v>3</v>
      </c>
      <c r="B4">
        <v>16.97</v>
      </c>
      <c r="E4">
        <f t="shared" ref="E4:E39" si="0">(IF(B4&gt;0.5, 1, IF(B4&gt;0.2, 0.66, IF(B4&gt;0.1, 0.33, 0)))+C4+D4)/3</f>
        <v>0.33333333333333331</v>
      </c>
      <c r="I4" t="s">
        <v>24</v>
      </c>
      <c r="J4">
        <f t="shared" ref="J4:J10" si="1">(IF(I4="NA", AVERAGE(IF(G4="High", 1, IF(G4="Medium", 0.667, IF(G4="Low", 0.333, 0))),H4), (I4+1)/2)+H4+IF(G4="High", 1, IF(G4="Medium", 0.667, IF(G4="Low", 0.333, 0))))/3</f>
        <v>0</v>
      </c>
      <c r="L4">
        <v>0.18</v>
      </c>
      <c r="M4">
        <f>L4</f>
        <v>0.18</v>
      </c>
      <c r="P4">
        <v>0</v>
      </c>
    </row>
    <row r="5" spans="1:17" x14ac:dyDescent="0.3">
      <c r="A5" s="1">
        <v>6</v>
      </c>
      <c r="B5">
        <v>2.0299999999999998</v>
      </c>
      <c r="D5">
        <v>0.92</v>
      </c>
      <c r="E5">
        <f t="shared" si="0"/>
        <v>0.64</v>
      </c>
      <c r="I5" t="s">
        <v>24</v>
      </c>
      <c r="J5">
        <f t="shared" si="1"/>
        <v>0</v>
      </c>
      <c r="L5">
        <v>0.11</v>
      </c>
      <c r="M5">
        <f t="shared" ref="M5:M39" si="2">L5</f>
        <v>0.11</v>
      </c>
      <c r="P5">
        <v>0</v>
      </c>
    </row>
    <row r="6" spans="1:17" x14ac:dyDescent="0.3">
      <c r="A6" s="1">
        <v>15</v>
      </c>
      <c r="B6">
        <v>0.91</v>
      </c>
      <c r="D6">
        <v>0.59</v>
      </c>
      <c r="E6">
        <f t="shared" si="0"/>
        <v>0.52999999999999992</v>
      </c>
      <c r="H6">
        <v>0.34</v>
      </c>
      <c r="I6" s="3">
        <v>-0.5292</v>
      </c>
      <c r="J6">
        <f t="shared" si="1"/>
        <v>0.1918</v>
      </c>
      <c r="L6">
        <v>0.1</v>
      </c>
      <c r="M6">
        <f t="shared" si="2"/>
        <v>0.1</v>
      </c>
      <c r="P6">
        <v>0</v>
      </c>
    </row>
    <row r="7" spans="1:17" x14ac:dyDescent="0.3">
      <c r="A7" s="1">
        <v>20</v>
      </c>
      <c r="B7">
        <v>0.7</v>
      </c>
      <c r="D7">
        <v>0.86</v>
      </c>
      <c r="E7">
        <f t="shared" si="0"/>
        <v>0.62</v>
      </c>
      <c r="G7" t="s">
        <v>9</v>
      </c>
      <c r="I7" s="3">
        <v>0.8014</v>
      </c>
      <c r="J7">
        <f t="shared" si="1"/>
        <v>0.63356666666666672</v>
      </c>
      <c r="L7">
        <v>0.84</v>
      </c>
      <c r="M7">
        <f t="shared" si="2"/>
        <v>0.84</v>
      </c>
      <c r="P7">
        <v>0</v>
      </c>
    </row>
    <row r="8" spans="1:17" x14ac:dyDescent="0.3">
      <c r="A8" s="1">
        <v>33</v>
      </c>
      <c r="B8">
        <v>1.27</v>
      </c>
      <c r="C8">
        <v>0.5</v>
      </c>
      <c r="D8">
        <v>0.81</v>
      </c>
      <c r="E8">
        <f t="shared" si="0"/>
        <v>0.77</v>
      </c>
      <c r="I8" s="3">
        <v>-0.83489999999999998</v>
      </c>
      <c r="J8">
        <f t="shared" si="1"/>
        <v>2.7516666666666672E-2</v>
      </c>
      <c r="L8">
        <v>0.7</v>
      </c>
      <c r="M8">
        <f t="shared" si="2"/>
        <v>0.7</v>
      </c>
      <c r="P8">
        <v>0</v>
      </c>
    </row>
    <row r="9" spans="1:17" x14ac:dyDescent="0.3">
      <c r="A9" s="1">
        <v>36</v>
      </c>
      <c r="D9">
        <v>0.69</v>
      </c>
      <c r="E9">
        <f t="shared" si="0"/>
        <v>0.22999999999999998</v>
      </c>
      <c r="I9" s="4">
        <v>0.35149999999999998</v>
      </c>
      <c r="J9">
        <f t="shared" si="1"/>
        <v>0.22524999999999998</v>
      </c>
      <c r="L9">
        <v>0.62</v>
      </c>
      <c r="M9">
        <f t="shared" si="2"/>
        <v>0.62</v>
      </c>
      <c r="P9">
        <v>0</v>
      </c>
    </row>
    <row r="10" spans="1:17" x14ac:dyDescent="0.3">
      <c r="A10" s="1">
        <v>38</v>
      </c>
      <c r="D10">
        <v>0.69</v>
      </c>
      <c r="E10">
        <f t="shared" si="0"/>
        <v>0.22999999999999998</v>
      </c>
      <c r="G10" t="s">
        <v>9</v>
      </c>
      <c r="H10">
        <v>0.94</v>
      </c>
      <c r="I10" s="3">
        <v>0.87709999999999999</v>
      </c>
      <c r="J10">
        <f t="shared" si="1"/>
        <v>0.95951666666666657</v>
      </c>
      <c r="L10">
        <v>0.61</v>
      </c>
      <c r="M10">
        <f t="shared" si="2"/>
        <v>0.61</v>
      </c>
      <c r="P10">
        <v>0</v>
      </c>
    </row>
    <row r="11" spans="1:17" x14ac:dyDescent="0.3">
      <c r="A11" s="1">
        <v>53</v>
      </c>
      <c r="C11">
        <v>0.53995000000000004</v>
      </c>
      <c r="D11">
        <v>0.85</v>
      </c>
      <c r="E11">
        <f t="shared" si="0"/>
        <v>0.46331666666666665</v>
      </c>
      <c r="I11" s="3">
        <v>-0.48480000000000001</v>
      </c>
      <c r="J11">
        <f t="shared" ref="J11:J39" si="3">(IF(I11="NA", AVERAGE(IF(G11="High", 1, IF(G11="Medium", 0.667, IF(G11="Low", 0.333, 0))),H11), (I11+1)/2)+H11+IF(G11="High", 1, IF(G11="Medium", 0.667, IF(G11="Low", 0.333, 0))))/3</f>
        <v>8.5866666666666661E-2</v>
      </c>
      <c r="L11">
        <v>0.56999999999999995</v>
      </c>
      <c r="M11">
        <f t="shared" si="2"/>
        <v>0.56999999999999995</v>
      </c>
      <c r="P11">
        <v>0</v>
      </c>
    </row>
    <row r="12" spans="1:17" x14ac:dyDescent="0.3">
      <c r="A12" s="1">
        <v>58</v>
      </c>
      <c r="D12">
        <v>0.82</v>
      </c>
      <c r="E12">
        <f t="shared" si="0"/>
        <v>0.27333333333333332</v>
      </c>
      <c r="I12" s="3">
        <v>-0.35470000000000002</v>
      </c>
      <c r="J12">
        <f t="shared" si="3"/>
        <v>0.10754999999999999</v>
      </c>
      <c r="L12">
        <v>0.64</v>
      </c>
      <c r="M12">
        <f t="shared" si="2"/>
        <v>0.64</v>
      </c>
      <c r="P12">
        <v>0</v>
      </c>
    </row>
    <row r="13" spans="1:17" x14ac:dyDescent="0.3">
      <c r="A13" s="1">
        <v>91</v>
      </c>
      <c r="B13">
        <v>0.93</v>
      </c>
      <c r="C13">
        <v>0.51195000000000002</v>
      </c>
      <c r="D13">
        <v>0.81</v>
      </c>
      <c r="E13">
        <f t="shared" si="0"/>
        <v>0.77398333333333336</v>
      </c>
      <c r="I13" s="3">
        <v>-0.85680000000000001</v>
      </c>
      <c r="J13">
        <f t="shared" si="3"/>
        <v>2.3866666666666665E-2</v>
      </c>
      <c r="L13">
        <v>0.56999999999999995</v>
      </c>
      <c r="M13">
        <f t="shared" si="2"/>
        <v>0.56999999999999995</v>
      </c>
      <c r="P13">
        <v>0</v>
      </c>
    </row>
    <row r="14" spans="1:17" x14ac:dyDescent="0.3">
      <c r="A14" s="1">
        <v>95</v>
      </c>
      <c r="B14">
        <v>0.63</v>
      </c>
      <c r="C14">
        <v>0.67194399999999999</v>
      </c>
      <c r="D14">
        <v>0.73</v>
      </c>
      <c r="E14">
        <f t="shared" si="0"/>
        <v>0.80064799999999992</v>
      </c>
      <c r="I14" s="3">
        <v>0.50060000000000004</v>
      </c>
      <c r="J14">
        <f t="shared" si="3"/>
        <v>0.25009999999999999</v>
      </c>
      <c r="L14">
        <v>0.31</v>
      </c>
      <c r="M14">
        <f t="shared" si="2"/>
        <v>0.31</v>
      </c>
      <c r="P14">
        <v>0</v>
      </c>
    </row>
    <row r="15" spans="1:17" x14ac:dyDescent="0.3">
      <c r="A15" s="1">
        <v>109</v>
      </c>
      <c r="B15">
        <v>0.75</v>
      </c>
      <c r="C15">
        <v>0.57687999999999995</v>
      </c>
      <c r="D15">
        <v>0.71</v>
      </c>
      <c r="E15">
        <f t="shared" si="0"/>
        <v>0.76229333333333338</v>
      </c>
      <c r="I15" s="3">
        <v>-0.98309999999999997</v>
      </c>
      <c r="J15">
        <f t="shared" si="3"/>
        <v>2.8166666666666709E-3</v>
      </c>
      <c r="L15">
        <v>0.11</v>
      </c>
      <c r="M15">
        <f t="shared" si="2"/>
        <v>0.11</v>
      </c>
      <c r="P15">
        <v>0</v>
      </c>
    </row>
    <row r="16" spans="1:17" x14ac:dyDescent="0.3">
      <c r="A16" s="1">
        <v>129</v>
      </c>
      <c r="B16">
        <v>1.86</v>
      </c>
      <c r="C16">
        <v>0.52813100000000002</v>
      </c>
      <c r="D16">
        <v>0.76</v>
      </c>
      <c r="E16">
        <f t="shared" si="0"/>
        <v>0.76271033333333327</v>
      </c>
      <c r="I16" s="3">
        <v>-7.2800000000000004E-2</v>
      </c>
      <c r="J16">
        <f t="shared" si="3"/>
        <v>0.15453333333333333</v>
      </c>
      <c r="L16">
        <v>0.52</v>
      </c>
      <c r="M16">
        <f t="shared" si="2"/>
        <v>0.52</v>
      </c>
      <c r="P16">
        <v>0</v>
      </c>
    </row>
    <row r="17" spans="1:16" x14ac:dyDescent="0.3">
      <c r="A17" s="1">
        <v>134</v>
      </c>
      <c r="B17">
        <v>0.43</v>
      </c>
      <c r="D17">
        <v>0.76</v>
      </c>
      <c r="E17">
        <f t="shared" si="0"/>
        <v>0.47333333333333333</v>
      </c>
      <c r="I17" s="3">
        <v>0.87819999999999998</v>
      </c>
      <c r="J17">
        <f t="shared" si="3"/>
        <v>0.31303333333333333</v>
      </c>
      <c r="L17">
        <v>0.52</v>
      </c>
      <c r="M17">
        <f t="shared" si="2"/>
        <v>0.52</v>
      </c>
      <c r="P17">
        <v>0</v>
      </c>
    </row>
    <row r="18" spans="1:16" x14ac:dyDescent="0.3">
      <c r="A18" s="1">
        <v>157</v>
      </c>
      <c r="D18">
        <v>0.67</v>
      </c>
      <c r="E18">
        <f t="shared" si="0"/>
        <v>0.22333333333333336</v>
      </c>
      <c r="I18" s="3">
        <v>-0.2127</v>
      </c>
      <c r="J18">
        <f t="shared" si="3"/>
        <v>0.13121666666666668</v>
      </c>
      <c r="L18">
        <v>0.54</v>
      </c>
      <c r="M18">
        <f t="shared" si="2"/>
        <v>0.54</v>
      </c>
      <c r="P18">
        <v>0</v>
      </c>
    </row>
    <row r="19" spans="1:16" x14ac:dyDescent="0.3">
      <c r="A19" s="1">
        <v>194</v>
      </c>
      <c r="D19">
        <v>0.63</v>
      </c>
      <c r="E19">
        <f t="shared" si="0"/>
        <v>0.21</v>
      </c>
      <c r="I19" s="3">
        <v>0.6845</v>
      </c>
      <c r="J19">
        <f t="shared" si="3"/>
        <v>0.28075</v>
      </c>
      <c r="L19">
        <v>0.38</v>
      </c>
      <c r="M19">
        <f t="shared" si="2"/>
        <v>0.38</v>
      </c>
      <c r="P19">
        <v>0</v>
      </c>
    </row>
    <row r="20" spans="1:16" x14ac:dyDescent="0.3">
      <c r="A20" s="1">
        <v>208</v>
      </c>
      <c r="B20">
        <v>1.05</v>
      </c>
      <c r="D20">
        <v>0.68</v>
      </c>
      <c r="E20">
        <f t="shared" si="0"/>
        <v>0.56000000000000005</v>
      </c>
      <c r="I20" s="3">
        <v>-0.76060000000000005</v>
      </c>
      <c r="J20">
        <f t="shared" si="3"/>
        <v>3.9899999999999991E-2</v>
      </c>
      <c r="L20">
        <v>0.1</v>
      </c>
      <c r="M20">
        <f t="shared" si="2"/>
        <v>0.1</v>
      </c>
      <c r="P20">
        <v>0</v>
      </c>
    </row>
    <row r="21" spans="1:16" x14ac:dyDescent="0.3">
      <c r="A21" s="1">
        <v>210</v>
      </c>
      <c r="B21">
        <v>0.63</v>
      </c>
      <c r="C21">
        <v>0.66488599999999998</v>
      </c>
      <c r="D21">
        <v>0.86</v>
      </c>
      <c r="E21">
        <f t="shared" si="0"/>
        <v>0.84162866666666669</v>
      </c>
      <c r="I21" s="3">
        <v>-0.78349999999999997</v>
      </c>
      <c r="J21">
        <f t="shared" si="3"/>
        <v>3.6083333333333335E-2</v>
      </c>
      <c r="L21">
        <v>7.0000000000000007E-2</v>
      </c>
      <c r="M21">
        <f t="shared" si="2"/>
        <v>7.0000000000000007E-2</v>
      </c>
    </row>
    <row r="22" spans="1:16" x14ac:dyDescent="0.3">
      <c r="A22" s="1">
        <v>217</v>
      </c>
      <c r="B22">
        <v>0.2</v>
      </c>
      <c r="D22">
        <v>0.85</v>
      </c>
      <c r="E22">
        <f t="shared" si="0"/>
        <v>0.39333333333333331</v>
      </c>
      <c r="I22" s="3">
        <v>-0.13930000000000001</v>
      </c>
      <c r="J22">
        <f t="shared" si="3"/>
        <v>0.14344999999999999</v>
      </c>
      <c r="L22">
        <v>0.16</v>
      </c>
      <c r="M22">
        <f t="shared" si="2"/>
        <v>0.16</v>
      </c>
    </row>
    <row r="23" spans="1:16" x14ac:dyDescent="0.3">
      <c r="A23" s="1">
        <v>243</v>
      </c>
      <c r="B23">
        <v>1.48</v>
      </c>
      <c r="D23">
        <v>0.85</v>
      </c>
      <c r="E23">
        <f t="shared" si="0"/>
        <v>0.6166666666666667</v>
      </c>
      <c r="I23" s="3">
        <v>-0.98170000000000002</v>
      </c>
      <c r="J23">
        <f t="shared" si="3"/>
        <v>3.0499999999999972E-3</v>
      </c>
      <c r="L23">
        <v>0.38</v>
      </c>
      <c r="M23">
        <f t="shared" si="2"/>
        <v>0.38</v>
      </c>
    </row>
    <row r="24" spans="1:16" x14ac:dyDescent="0.3">
      <c r="A24" s="1">
        <v>251</v>
      </c>
      <c r="D24">
        <v>0.91</v>
      </c>
      <c r="E24">
        <f t="shared" si="0"/>
        <v>0.30333333333333334</v>
      </c>
      <c r="I24" s="3">
        <v>-0.82989999999999997</v>
      </c>
      <c r="J24">
        <f t="shared" si="3"/>
        <v>2.8350000000000004E-2</v>
      </c>
      <c r="L24">
        <v>0.34</v>
      </c>
      <c r="M24">
        <f t="shared" si="2"/>
        <v>0.34</v>
      </c>
    </row>
    <row r="25" spans="1:16" x14ac:dyDescent="0.3">
      <c r="A25" s="1">
        <v>255</v>
      </c>
      <c r="D25">
        <v>0.87</v>
      </c>
      <c r="E25">
        <f t="shared" si="0"/>
        <v>0.28999999999999998</v>
      </c>
      <c r="H25">
        <v>0.67</v>
      </c>
      <c r="I25" s="3">
        <v>0.53800000000000003</v>
      </c>
      <c r="J25">
        <f t="shared" si="3"/>
        <v>0.47966666666666669</v>
      </c>
      <c r="L25">
        <v>0.32</v>
      </c>
      <c r="M25">
        <f t="shared" si="2"/>
        <v>0.32</v>
      </c>
    </row>
    <row r="26" spans="1:16" x14ac:dyDescent="0.3">
      <c r="A26" s="1">
        <v>270</v>
      </c>
      <c r="D26">
        <v>0.88</v>
      </c>
      <c r="E26">
        <f t="shared" si="0"/>
        <v>0.29333333333333333</v>
      </c>
      <c r="I26" s="3">
        <v>-0.90010000000000001</v>
      </c>
      <c r="J26">
        <f t="shared" si="3"/>
        <v>1.6649999999999998E-2</v>
      </c>
      <c r="L26">
        <v>0.36</v>
      </c>
      <c r="M26">
        <f t="shared" si="2"/>
        <v>0.36</v>
      </c>
    </row>
    <row r="27" spans="1:16" x14ac:dyDescent="0.3">
      <c r="A27" s="1">
        <v>273</v>
      </c>
      <c r="C27">
        <v>0.56676700000000002</v>
      </c>
      <c r="D27">
        <v>0.92</v>
      </c>
      <c r="E27">
        <f t="shared" si="0"/>
        <v>0.495589</v>
      </c>
      <c r="I27" s="3">
        <v>-0.84409999999999996</v>
      </c>
      <c r="J27">
        <f t="shared" si="3"/>
        <v>2.5983333333333341E-2</v>
      </c>
      <c r="L27">
        <v>0.21</v>
      </c>
      <c r="M27">
        <f t="shared" si="2"/>
        <v>0.21</v>
      </c>
    </row>
    <row r="28" spans="1:16" x14ac:dyDescent="0.3">
      <c r="A28" s="1">
        <v>279</v>
      </c>
      <c r="D28">
        <v>0.75</v>
      </c>
      <c r="E28">
        <f t="shared" si="0"/>
        <v>0.25</v>
      </c>
      <c r="I28" s="3">
        <v>-0.8155</v>
      </c>
      <c r="J28">
        <f t="shared" si="3"/>
        <v>3.075E-2</v>
      </c>
      <c r="L28">
        <v>0.28999999999999998</v>
      </c>
      <c r="M28">
        <f t="shared" si="2"/>
        <v>0.28999999999999998</v>
      </c>
    </row>
    <row r="29" spans="1:16" x14ac:dyDescent="0.3">
      <c r="A29" s="1">
        <v>281</v>
      </c>
      <c r="B29">
        <v>0.83</v>
      </c>
      <c r="D29">
        <v>0.71</v>
      </c>
      <c r="E29">
        <f t="shared" si="0"/>
        <v>0.56999999999999995</v>
      </c>
      <c r="I29" s="3">
        <v>0.80630000000000002</v>
      </c>
      <c r="J29">
        <f t="shared" si="3"/>
        <v>0.30104999999999998</v>
      </c>
      <c r="L29">
        <v>0.56000000000000005</v>
      </c>
      <c r="M29">
        <f t="shared" si="2"/>
        <v>0.56000000000000005</v>
      </c>
    </row>
    <row r="30" spans="1:16" x14ac:dyDescent="0.3">
      <c r="A30" s="1">
        <v>296</v>
      </c>
      <c r="D30">
        <v>0.86</v>
      </c>
      <c r="E30">
        <f t="shared" si="0"/>
        <v>0.28666666666666668</v>
      </c>
      <c r="I30" s="3">
        <v>-0.94179999999999997</v>
      </c>
      <c r="J30">
        <f t="shared" si="3"/>
        <v>9.7000000000000055E-3</v>
      </c>
      <c r="L30">
        <v>0.79</v>
      </c>
      <c r="M30">
        <f t="shared" si="2"/>
        <v>0.79</v>
      </c>
    </row>
    <row r="31" spans="1:16" x14ac:dyDescent="0.3">
      <c r="A31" s="1">
        <v>315</v>
      </c>
      <c r="B31">
        <v>0.59</v>
      </c>
      <c r="C31">
        <v>0.56744899999999998</v>
      </c>
      <c r="D31">
        <v>0.86</v>
      </c>
      <c r="E31">
        <f t="shared" si="0"/>
        <v>0.80914966666666654</v>
      </c>
      <c r="I31" s="3">
        <v>-0.45279999999999998</v>
      </c>
      <c r="J31">
        <f t="shared" si="3"/>
        <v>9.1200000000000003E-2</v>
      </c>
      <c r="L31">
        <v>0.39</v>
      </c>
      <c r="M31">
        <f t="shared" si="2"/>
        <v>0.39</v>
      </c>
    </row>
    <row r="32" spans="1:16" x14ac:dyDescent="0.3">
      <c r="A32" s="1">
        <v>345</v>
      </c>
      <c r="C32">
        <v>0.50864799999999999</v>
      </c>
      <c r="D32">
        <v>0.88</v>
      </c>
      <c r="E32">
        <f t="shared" si="0"/>
        <v>0.46288266666666661</v>
      </c>
      <c r="I32" s="3">
        <v>-0.7339</v>
      </c>
      <c r="J32">
        <f t="shared" si="3"/>
        <v>4.4350000000000001E-2</v>
      </c>
      <c r="L32">
        <v>0.24</v>
      </c>
      <c r="M32">
        <f t="shared" si="2"/>
        <v>0.24</v>
      </c>
    </row>
    <row r="33" spans="1:15" x14ac:dyDescent="0.3">
      <c r="A33" s="1">
        <v>356</v>
      </c>
      <c r="C33">
        <v>0.73129599999999995</v>
      </c>
      <c r="D33">
        <v>0.92</v>
      </c>
      <c r="E33">
        <f t="shared" si="0"/>
        <v>0.55043199999999992</v>
      </c>
      <c r="I33" s="3">
        <v>-0.88380000000000003</v>
      </c>
      <c r="J33">
        <f t="shared" si="3"/>
        <v>1.9366666666666661E-2</v>
      </c>
      <c r="L33">
        <v>0.56000000000000005</v>
      </c>
      <c r="M33">
        <f t="shared" si="2"/>
        <v>0.56000000000000005</v>
      </c>
    </row>
    <row r="34" spans="1:15" x14ac:dyDescent="0.3">
      <c r="A34" s="1">
        <v>359</v>
      </c>
      <c r="C34">
        <v>0.59113800000000005</v>
      </c>
      <c r="D34">
        <v>1</v>
      </c>
      <c r="E34">
        <f t="shared" si="0"/>
        <v>0.53037933333333331</v>
      </c>
      <c r="I34" s="3">
        <v>0.59460000000000002</v>
      </c>
      <c r="J34">
        <f t="shared" si="3"/>
        <v>0.26576666666666665</v>
      </c>
      <c r="L34">
        <v>0.41</v>
      </c>
      <c r="M34">
        <f t="shared" si="2"/>
        <v>0.41</v>
      </c>
    </row>
    <row r="35" spans="1:15" x14ac:dyDescent="0.3">
      <c r="A35" s="1">
        <v>364</v>
      </c>
      <c r="B35">
        <v>0.98</v>
      </c>
      <c r="C35">
        <v>0.5</v>
      </c>
      <c r="D35">
        <v>0.72</v>
      </c>
      <c r="E35">
        <f t="shared" si="0"/>
        <v>0.73999999999999988</v>
      </c>
      <c r="H35">
        <v>0.67</v>
      </c>
      <c r="I35" s="3">
        <v>-0.2233</v>
      </c>
      <c r="J35">
        <f t="shared" si="3"/>
        <v>0.35278333333333328</v>
      </c>
      <c r="L35">
        <v>0.28000000000000003</v>
      </c>
      <c r="M35">
        <f t="shared" si="2"/>
        <v>0.28000000000000003</v>
      </c>
    </row>
    <row r="36" spans="1:15" x14ac:dyDescent="0.3">
      <c r="A36" s="1">
        <v>376</v>
      </c>
      <c r="C36">
        <v>0.53915000000000002</v>
      </c>
      <c r="D36">
        <v>0.86</v>
      </c>
      <c r="E36">
        <f t="shared" si="0"/>
        <v>0.46638333333333337</v>
      </c>
      <c r="G36" t="s">
        <v>9</v>
      </c>
      <c r="H36">
        <v>0.93</v>
      </c>
      <c r="I36" s="3">
        <v>0.25740000000000002</v>
      </c>
      <c r="J36">
        <f t="shared" si="3"/>
        <v>0.85289999999999999</v>
      </c>
      <c r="L36">
        <v>0.56000000000000005</v>
      </c>
      <c r="M36">
        <f t="shared" si="2"/>
        <v>0.56000000000000005</v>
      </c>
    </row>
    <row r="37" spans="1:15" x14ac:dyDescent="0.3">
      <c r="A37" s="1">
        <v>380</v>
      </c>
      <c r="D37">
        <v>0.7</v>
      </c>
      <c r="E37">
        <f t="shared" si="0"/>
        <v>0.23333333333333331</v>
      </c>
      <c r="I37" s="3">
        <v>-0.94599999999999995</v>
      </c>
      <c r="J37">
        <f t="shared" si="3"/>
        <v>9.000000000000008E-3</v>
      </c>
      <c r="L37">
        <v>0.77</v>
      </c>
      <c r="M37">
        <f t="shared" si="2"/>
        <v>0.77</v>
      </c>
    </row>
    <row r="38" spans="1:15" x14ac:dyDescent="0.3">
      <c r="A38" s="1">
        <v>388</v>
      </c>
      <c r="D38">
        <v>0.79</v>
      </c>
      <c r="E38">
        <f t="shared" si="0"/>
        <v>0.26333333333333336</v>
      </c>
      <c r="G38" t="s">
        <v>9</v>
      </c>
      <c r="H38">
        <v>0.93</v>
      </c>
      <c r="I38" s="3">
        <v>0.31709999999999999</v>
      </c>
      <c r="J38">
        <f t="shared" si="3"/>
        <v>0.86285000000000001</v>
      </c>
      <c r="L38">
        <v>0.78</v>
      </c>
      <c r="M38">
        <f t="shared" si="2"/>
        <v>0.78</v>
      </c>
    </row>
    <row r="39" spans="1:15" x14ac:dyDescent="0.3">
      <c r="A39" s="1">
        <v>396</v>
      </c>
      <c r="B39">
        <v>2.64</v>
      </c>
      <c r="E39">
        <f t="shared" si="0"/>
        <v>0.33333333333333331</v>
      </c>
      <c r="G39" t="s">
        <v>9</v>
      </c>
      <c r="H39">
        <v>0.93</v>
      </c>
      <c r="I39" s="1" t="s">
        <v>24</v>
      </c>
      <c r="J39">
        <f t="shared" si="3"/>
        <v>0.96499999999999997</v>
      </c>
      <c r="L39">
        <v>0.77</v>
      </c>
      <c r="M39">
        <f t="shared" si="2"/>
        <v>0.77</v>
      </c>
    </row>
    <row r="41" spans="1:15" x14ac:dyDescent="0.3">
      <c r="A41" t="s">
        <v>4</v>
      </c>
    </row>
    <row r="42" spans="1:15" x14ac:dyDescent="0.3">
      <c r="A42" t="s">
        <v>2</v>
      </c>
      <c r="C42" t="s">
        <v>11</v>
      </c>
      <c r="H42" t="s">
        <v>15</v>
      </c>
      <c r="J42" t="s">
        <v>23</v>
      </c>
      <c r="N42" t="s">
        <v>17</v>
      </c>
    </row>
    <row r="43" spans="1:15" x14ac:dyDescent="0.3">
      <c r="A43" t="s">
        <v>5</v>
      </c>
      <c r="B43" t="s">
        <v>6</v>
      </c>
      <c r="C43" t="s">
        <v>5</v>
      </c>
      <c r="D43" t="s">
        <v>8</v>
      </c>
      <c r="H43" t="s">
        <v>5</v>
      </c>
      <c r="I43" t="s">
        <v>58</v>
      </c>
      <c r="J43" t="s">
        <v>25</v>
      </c>
      <c r="K43" t="s">
        <v>26</v>
      </c>
      <c r="N43" t="s">
        <v>18</v>
      </c>
      <c r="O43" t="s">
        <v>19</v>
      </c>
    </row>
    <row r="44" spans="1:15" x14ac:dyDescent="0.3">
      <c r="A44" t="s">
        <v>7</v>
      </c>
      <c r="B44" t="s">
        <v>10</v>
      </c>
      <c r="C44" t="s">
        <v>12</v>
      </c>
      <c r="D44" t="s">
        <v>13</v>
      </c>
      <c r="H44" t="s">
        <v>9</v>
      </c>
      <c r="I44" t="s">
        <v>59</v>
      </c>
      <c r="J44" t="s">
        <v>27</v>
      </c>
      <c r="K44" t="s">
        <v>28</v>
      </c>
      <c r="N44" t="s">
        <v>5</v>
      </c>
      <c r="O44" t="s">
        <v>20</v>
      </c>
    </row>
    <row r="45" spans="1:15" x14ac:dyDescent="0.3">
      <c r="A45" t="s">
        <v>9</v>
      </c>
      <c r="B45" t="s">
        <v>8</v>
      </c>
      <c r="N45" t="s">
        <v>7</v>
      </c>
      <c r="O45" t="s">
        <v>21</v>
      </c>
    </row>
    <row r="46" spans="1:15" x14ac:dyDescent="0.3">
      <c r="N46" t="s">
        <v>9</v>
      </c>
      <c r="O46" t="s">
        <v>22</v>
      </c>
    </row>
    <row r="49" spans="1:5" x14ac:dyDescent="0.3">
      <c r="A49" t="s">
        <v>31</v>
      </c>
    </row>
    <row r="50" spans="1:5" x14ac:dyDescent="0.3">
      <c r="B50" t="s">
        <v>29</v>
      </c>
    </row>
    <row r="51" spans="1:5" x14ac:dyDescent="0.3">
      <c r="A51" t="s">
        <v>65</v>
      </c>
      <c r="B51" t="s">
        <v>30</v>
      </c>
    </row>
    <row r="52" spans="1:5" x14ac:dyDescent="0.3">
      <c r="A52" t="s">
        <v>18</v>
      </c>
    </row>
    <row r="54" spans="1:5" x14ac:dyDescent="0.3">
      <c r="A54" t="s">
        <v>56</v>
      </c>
    </row>
    <row r="55" spans="1:5" x14ac:dyDescent="0.3">
      <c r="B55" t="s">
        <v>32</v>
      </c>
    </row>
    <row r="56" spans="1:5" x14ac:dyDescent="0.3">
      <c r="A56" t="s">
        <v>65</v>
      </c>
      <c r="B56" t="s">
        <v>33</v>
      </c>
      <c r="C56" t="s">
        <v>70</v>
      </c>
      <c r="D56" t="s">
        <v>11</v>
      </c>
    </row>
    <row r="57" spans="1:5" x14ac:dyDescent="0.3">
      <c r="A57" s="3">
        <v>5</v>
      </c>
      <c r="B57" s="3"/>
      <c r="C57" s="3">
        <v>0.504</v>
      </c>
      <c r="D57" s="6">
        <v>0.95</v>
      </c>
      <c r="E57">
        <f t="shared" ref="E57:E82" si="4">(IF(B57="Yes", 1, AVERAGE(C57:D57)) + C57 + D57)/3</f>
        <v>0.72699999999999998</v>
      </c>
    </row>
    <row r="58" spans="1:5" x14ac:dyDescent="0.3">
      <c r="A58" s="3">
        <v>8</v>
      </c>
      <c r="B58" s="3"/>
      <c r="C58" s="3">
        <v>0.51700000000000002</v>
      </c>
      <c r="D58" s="5">
        <v>0.95</v>
      </c>
      <c r="E58">
        <f t="shared" si="4"/>
        <v>0.73349999999999993</v>
      </c>
    </row>
    <row r="59" spans="1:5" x14ac:dyDescent="0.3">
      <c r="A59">
        <v>9</v>
      </c>
      <c r="C59">
        <v>0.54700000000000004</v>
      </c>
      <c r="D59" s="6">
        <v>1</v>
      </c>
      <c r="E59">
        <f t="shared" si="4"/>
        <v>0.77349999999999997</v>
      </c>
    </row>
    <row r="60" spans="1:5" x14ac:dyDescent="0.3">
      <c r="A60">
        <v>27</v>
      </c>
      <c r="C60">
        <v>0.17899999999999999</v>
      </c>
      <c r="D60" s="6">
        <v>0.95</v>
      </c>
      <c r="E60">
        <f t="shared" si="4"/>
        <v>0.5645</v>
      </c>
    </row>
    <row r="61" spans="1:5" x14ac:dyDescent="0.3">
      <c r="A61">
        <v>54</v>
      </c>
      <c r="C61">
        <v>0.45300000000000001</v>
      </c>
      <c r="D61" s="6">
        <v>0.9</v>
      </c>
      <c r="E61">
        <f t="shared" si="4"/>
        <v>0.67649999999999999</v>
      </c>
    </row>
    <row r="62" spans="1:5" x14ac:dyDescent="0.3">
      <c r="A62">
        <v>82</v>
      </c>
      <c r="C62">
        <v>0.252</v>
      </c>
      <c r="D62" s="6">
        <v>0.95</v>
      </c>
      <c r="E62">
        <f t="shared" si="4"/>
        <v>0.60099999999999998</v>
      </c>
    </row>
    <row r="63" spans="1:5" x14ac:dyDescent="0.3">
      <c r="A63">
        <v>89</v>
      </c>
      <c r="C63">
        <v>0.375</v>
      </c>
      <c r="D63" s="6">
        <v>0.95</v>
      </c>
      <c r="E63">
        <f t="shared" si="4"/>
        <v>0.66249999999999998</v>
      </c>
    </row>
    <row r="64" spans="1:5" x14ac:dyDescent="0.3">
      <c r="A64">
        <v>108</v>
      </c>
      <c r="C64">
        <v>0.124</v>
      </c>
      <c r="D64" s="5">
        <v>0.95</v>
      </c>
      <c r="E64">
        <f t="shared" si="4"/>
        <v>0.53699999999999992</v>
      </c>
    </row>
    <row r="65" spans="1:5" x14ac:dyDescent="0.3">
      <c r="A65" s="3">
        <v>120</v>
      </c>
      <c r="B65" s="3"/>
      <c r="C65" s="3">
        <v>0.21099999999999999</v>
      </c>
      <c r="D65" s="5">
        <v>0.95</v>
      </c>
      <c r="E65">
        <f t="shared" si="4"/>
        <v>0.5804999999999999</v>
      </c>
    </row>
    <row r="66" spans="1:5" x14ac:dyDescent="0.3">
      <c r="A66">
        <v>121</v>
      </c>
      <c r="C66">
        <v>0.32800000000000001</v>
      </c>
      <c r="D66" s="6">
        <v>0.95</v>
      </c>
      <c r="E66">
        <f t="shared" si="4"/>
        <v>0.63900000000000001</v>
      </c>
    </row>
    <row r="67" spans="1:5" x14ac:dyDescent="0.3">
      <c r="A67" s="3">
        <v>128</v>
      </c>
      <c r="B67" s="3"/>
      <c r="C67" s="3">
        <v>0.59899999999999998</v>
      </c>
      <c r="D67" s="5">
        <v>0.9</v>
      </c>
      <c r="E67">
        <f t="shared" si="4"/>
        <v>0.74949999999999994</v>
      </c>
    </row>
    <row r="68" spans="1:5" x14ac:dyDescent="0.3">
      <c r="A68">
        <v>133</v>
      </c>
      <c r="C68">
        <v>0.622</v>
      </c>
      <c r="D68" s="6">
        <v>0.85</v>
      </c>
      <c r="E68">
        <f t="shared" si="4"/>
        <v>0.7360000000000001</v>
      </c>
    </row>
    <row r="69" spans="1:5" x14ac:dyDescent="0.3">
      <c r="A69">
        <v>138</v>
      </c>
      <c r="C69">
        <v>0.879</v>
      </c>
      <c r="D69" s="5">
        <v>0.95</v>
      </c>
      <c r="E69">
        <f t="shared" si="4"/>
        <v>0.91449999999999998</v>
      </c>
    </row>
    <row r="70" spans="1:5" x14ac:dyDescent="0.3">
      <c r="A70">
        <v>153</v>
      </c>
      <c r="C70">
        <v>0.377</v>
      </c>
      <c r="D70" s="5">
        <v>0.95</v>
      </c>
      <c r="E70">
        <f t="shared" si="4"/>
        <v>0.66349999999999998</v>
      </c>
    </row>
    <row r="71" spans="1:5" x14ac:dyDescent="0.3">
      <c r="A71">
        <v>154</v>
      </c>
      <c r="C71">
        <v>0.433</v>
      </c>
      <c r="D71" s="5">
        <v>0.95</v>
      </c>
      <c r="E71">
        <f t="shared" si="4"/>
        <v>0.6915</v>
      </c>
    </row>
    <row r="72" spans="1:5" x14ac:dyDescent="0.3">
      <c r="A72">
        <v>178</v>
      </c>
      <c r="C72">
        <v>0.52700000000000002</v>
      </c>
      <c r="D72" s="6">
        <v>0.95</v>
      </c>
      <c r="E72">
        <f t="shared" si="4"/>
        <v>0.73849999999999982</v>
      </c>
    </row>
    <row r="73" spans="1:5" x14ac:dyDescent="0.3">
      <c r="A73">
        <v>201</v>
      </c>
      <c r="C73">
        <v>0.17599999999999999</v>
      </c>
      <c r="D73" s="6">
        <v>0.9</v>
      </c>
      <c r="E73">
        <f t="shared" si="4"/>
        <v>0.53799999999999992</v>
      </c>
    </row>
    <row r="74" spans="1:5" x14ac:dyDescent="0.3">
      <c r="A74">
        <v>214</v>
      </c>
      <c r="C74">
        <v>0.35799999999999998</v>
      </c>
      <c r="D74" s="6">
        <v>0.7</v>
      </c>
      <c r="E74">
        <f t="shared" si="4"/>
        <v>0.52899999999999991</v>
      </c>
    </row>
    <row r="75" spans="1:5" x14ac:dyDescent="0.3">
      <c r="A75">
        <v>224</v>
      </c>
      <c r="C75">
        <v>0.55500000000000005</v>
      </c>
      <c r="D75" s="6">
        <v>0.95</v>
      </c>
      <c r="E75">
        <f t="shared" si="4"/>
        <v>0.75250000000000006</v>
      </c>
    </row>
    <row r="76" spans="1:5" x14ac:dyDescent="0.3">
      <c r="A76">
        <v>225</v>
      </c>
      <c r="C76">
        <v>0.50700000000000001</v>
      </c>
      <c r="D76" s="5">
        <v>1</v>
      </c>
      <c r="E76">
        <f t="shared" si="4"/>
        <v>0.75349999999999995</v>
      </c>
    </row>
    <row r="77" spans="1:5" x14ac:dyDescent="0.3">
      <c r="A77">
        <v>316</v>
      </c>
      <c r="C77">
        <v>0.252</v>
      </c>
      <c r="D77" s="6">
        <v>0.9</v>
      </c>
      <c r="E77">
        <f t="shared" si="4"/>
        <v>0.57600000000000007</v>
      </c>
    </row>
    <row r="78" spans="1:5" x14ac:dyDescent="0.3">
      <c r="A78">
        <v>333</v>
      </c>
      <c r="C78">
        <v>0.46500000000000002</v>
      </c>
      <c r="D78" s="5">
        <v>1</v>
      </c>
      <c r="E78">
        <f t="shared" si="4"/>
        <v>0.73249999999999993</v>
      </c>
    </row>
    <row r="79" spans="1:5" x14ac:dyDescent="0.3">
      <c r="A79">
        <v>334</v>
      </c>
      <c r="C79">
        <v>0.64500000000000002</v>
      </c>
      <c r="D79" s="6">
        <v>1</v>
      </c>
      <c r="E79">
        <f t="shared" si="4"/>
        <v>0.82250000000000012</v>
      </c>
    </row>
    <row r="80" spans="1:5" x14ac:dyDescent="0.3">
      <c r="A80">
        <v>341</v>
      </c>
      <c r="C80">
        <v>0.13500000000000001</v>
      </c>
      <c r="D80" s="5">
        <v>0.95</v>
      </c>
      <c r="E80">
        <f t="shared" si="4"/>
        <v>0.54249999999999998</v>
      </c>
    </row>
    <row r="81" spans="1:5" x14ac:dyDescent="0.3">
      <c r="A81" s="3">
        <v>353</v>
      </c>
      <c r="B81" s="3"/>
      <c r="C81" s="3">
        <v>0.40200000000000002</v>
      </c>
      <c r="D81" s="5">
        <v>0.8</v>
      </c>
      <c r="E81">
        <f t="shared" si="4"/>
        <v>0.60100000000000009</v>
      </c>
    </row>
    <row r="82" spans="1:5" x14ac:dyDescent="0.3">
      <c r="A82">
        <v>394</v>
      </c>
      <c r="C82">
        <v>0.67700000000000005</v>
      </c>
      <c r="D82" s="6"/>
      <c r="E82">
        <f t="shared" si="4"/>
        <v>0.45133333333333336</v>
      </c>
    </row>
    <row r="84" spans="1:5" x14ac:dyDescent="0.3">
      <c r="A84" t="s">
        <v>57</v>
      </c>
    </row>
    <row r="85" spans="1:5" x14ac:dyDescent="0.3">
      <c r="B85" t="s">
        <v>32</v>
      </c>
    </row>
    <row r="86" spans="1:5" x14ac:dyDescent="0.3">
      <c r="A86" t="s">
        <v>65</v>
      </c>
      <c r="B86" t="s">
        <v>33</v>
      </c>
      <c r="C86" t="s">
        <v>55</v>
      </c>
      <c r="D86" t="s">
        <v>11</v>
      </c>
    </row>
    <row r="87" spans="1:5" x14ac:dyDescent="0.3">
      <c r="A87">
        <v>21</v>
      </c>
      <c r="C87">
        <v>0.47299999999999998</v>
      </c>
      <c r="D87" s="6">
        <v>0.9</v>
      </c>
      <c r="E87">
        <f t="shared" ref="E87:E110" si="5">(IF(B87="Yes", 1, AVERAGE(C87:D87)) + C87 + D87)/3</f>
        <v>0.6865</v>
      </c>
    </row>
    <row r="88" spans="1:5" x14ac:dyDescent="0.3">
      <c r="A88">
        <v>23</v>
      </c>
      <c r="C88">
        <v>0.76500000000000001</v>
      </c>
      <c r="D88" s="6">
        <v>0.95</v>
      </c>
      <c r="E88">
        <f t="shared" si="5"/>
        <v>0.85749999999999993</v>
      </c>
    </row>
    <row r="89" spans="1:5" x14ac:dyDescent="0.3">
      <c r="A89">
        <v>35</v>
      </c>
      <c r="C89">
        <v>0.16600000000000001</v>
      </c>
      <c r="D89" s="5">
        <v>0.75</v>
      </c>
      <c r="E89">
        <f t="shared" si="5"/>
        <v>0.45800000000000002</v>
      </c>
    </row>
    <row r="90" spans="1:5" x14ac:dyDescent="0.3">
      <c r="A90">
        <v>77</v>
      </c>
      <c r="C90">
        <v>0.80600000000000005</v>
      </c>
      <c r="D90" s="6">
        <v>0.9</v>
      </c>
      <c r="E90">
        <f t="shared" si="5"/>
        <v>0.85300000000000009</v>
      </c>
    </row>
    <row r="91" spans="1:5" x14ac:dyDescent="0.3">
      <c r="A91">
        <v>86</v>
      </c>
      <c r="C91">
        <v>0.749</v>
      </c>
      <c r="D91" s="6">
        <v>0.9</v>
      </c>
      <c r="E91">
        <f t="shared" si="5"/>
        <v>0.82450000000000001</v>
      </c>
    </row>
    <row r="92" spans="1:5" x14ac:dyDescent="0.3">
      <c r="A92">
        <v>90</v>
      </c>
      <c r="C92">
        <v>9.8000000000000004E-2</v>
      </c>
      <c r="D92" s="5">
        <v>0.9</v>
      </c>
      <c r="E92">
        <f t="shared" si="5"/>
        <v>0.49899999999999994</v>
      </c>
    </row>
    <row r="93" spans="1:5" x14ac:dyDescent="0.3">
      <c r="A93">
        <v>99</v>
      </c>
      <c r="C93">
        <v>0.125</v>
      </c>
      <c r="D93" s="6">
        <v>0.65</v>
      </c>
      <c r="E93">
        <f t="shared" si="5"/>
        <v>0.38750000000000001</v>
      </c>
    </row>
    <row r="94" spans="1:5" x14ac:dyDescent="0.3">
      <c r="A94">
        <v>125</v>
      </c>
      <c r="C94">
        <v>0.126</v>
      </c>
      <c r="D94" s="6">
        <v>0.85</v>
      </c>
      <c r="E94">
        <f t="shared" si="5"/>
        <v>0.48799999999999999</v>
      </c>
    </row>
    <row r="95" spans="1:5" x14ac:dyDescent="0.3">
      <c r="A95">
        <v>156</v>
      </c>
      <c r="C95">
        <v>0.41799999999999998</v>
      </c>
      <c r="D95" s="5">
        <v>0.85</v>
      </c>
      <c r="E95">
        <f t="shared" si="5"/>
        <v>0.63400000000000001</v>
      </c>
    </row>
    <row r="96" spans="1:5" x14ac:dyDescent="0.3">
      <c r="A96">
        <v>161</v>
      </c>
      <c r="C96">
        <v>0.17199999999999999</v>
      </c>
      <c r="D96" s="6">
        <v>0.8</v>
      </c>
      <c r="E96">
        <f t="shared" si="5"/>
        <v>0.48599999999999999</v>
      </c>
    </row>
    <row r="97" spans="1:5" x14ac:dyDescent="0.3">
      <c r="A97">
        <v>183</v>
      </c>
      <c r="C97">
        <v>0.45200000000000001</v>
      </c>
      <c r="D97" s="6">
        <v>0.75</v>
      </c>
      <c r="E97">
        <f t="shared" si="5"/>
        <v>0.60099999999999998</v>
      </c>
    </row>
    <row r="98" spans="1:5" x14ac:dyDescent="0.3">
      <c r="A98">
        <v>193</v>
      </c>
      <c r="C98">
        <v>0.113</v>
      </c>
      <c r="D98" s="6">
        <v>0.9</v>
      </c>
      <c r="E98">
        <f t="shared" si="5"/>
        <v>0.50650000000000006</v>
      </c>
    </row>
    <row r="99" spans="1:5" x14ac:dyDescent="0.3">
      <c r="A99">
        <v>206</v>
      </c>
      <c r="C99">
        <v>9.5000000000000001E-2</v>
      </c>
      <c r="D99" s="6">
        <v>0.7</v>
      </c>
      <c r="E99">
        <f t="shared" si="5"/>
        <v>0.39749999999999996</v>
      </c>
    </row>
    <row r="100" spans="1:5" x14ac:dyDescent="0.3">
      <c r="A100">
        <v>215</v>
      </c>
      <c r="C100">
        <v>0.13600000000000001</v>
      </c>
      <c r="D100" s="6">
        <v>0.6</v>
      </c>
      <c r="E100">
        <f t="shared" si="5"/>
        <v>0.36800000000000005</v>
      </c>
    </row>
    <row r="101" spans="1:5" x14ac:dyDescent="0.3">
      <c r="A101" s="3">
        <v>230</v>
      </c>
      <c r="B101" s="3"/>
      <c r="C101" s="3">
        <v>0.20699999999999999</v>
      </c>
      <c r="D101" s="5">
        <v>0.85</v>
      </c>
      <c r="E101">
        <f t="shared" si="5"/>
        <v>0.52849999999999997</v>
      </c>
    </row>
    <row r="102" spans="1:5" x14ac:dyDescent="0.3">
      <c r="A102">
        <v>248</v>
      </c>
      <c r="C102">
        <v>0.14699999999999999</v>
      </c>
      <c r="D102" s="6">
        <v>0.55000000000000004</v>
      </c>
      <c r="E102">
        <f t="shared" si="5"/>
        <v>0.34850000000000003</v>
      </c>
    </row>
    <row r="103" spans="1:5" x14ac:dyDescent="0.3">
      <c r="A103">
        <v>269</v>
      </c>
      <c r="C103">
        <v>0.06</v>
      </c>
      <c r="D103" s="5">
        <v>0.75</v>
      </c>
      <c r="E103">
        <f t="shared" si="5"/>
        <v>0.40500000000000003</v>
      </c>
    </row>
    <row r="104" spans="1:5" x14ac:dyDescent="0.3">
      <c r="A104">
        <v>282</v>
      </c>
      <c r="C104">
        <v>0.88500000000000001</v>
      </c>
      <c r="D104" s="6">
        <v>0.75</v>
      </c>
      <c r="E104">
        <f t="shared" si="5"/>
        <v>0.8175</v>
      </c>
    </row>
    <row r="105" spans="1:5" x14ac:dyDescent="0.3">
      <c r="A105">
        <v>286</v>
      </c>
      <c r="C105">
        <v>0.28100000000000003</v>
      </c>
      <c r="D105" s="6">
        <v>0.85</v>
      </c>
      <c r="E105">
        <f t="shared" si="5"/>
        <v>0.5655</v>
      </c>
    </row>
    <row r="106" spans="1:5" x14ac:dyDescent="0.3">
      <c r="A106">
        <v>288</v>
      </c>
      <c r="C106">
        <v>0.18</v>
      </c>
      <c r="D106" s="6">
        <v>0.9</v>
      </c>
      <c r="E106">
        <f t="shared" si="5"/>
        <v>0.54</v>
      </c>
    </row>
    <row r="107" spans="1:5" x14ac:dyDescent="0.3">
      <c r="A107">
        <v>300</v>
      </c>
      <c r="C107">
        <v>0.11600000000000001</v>
      </c>
      <c r="D107" s="6">
        <v>0.8</v>
      </c>
      <c r="E107">
        <f t="shared" si="5"/>
        <v>0.45800000000000002</v>
      </c>
    </row>
    <row r="108" spans="1:5" x14ac:dyDescent="0.3">
      <c r="A108">
        <v>314</v>
      </c>
      <c r="C108">
        <v>9.0999999999999998E-2</v>
      </c>
      <c r="D108" s="5">
        <v>0.75</v>
      </c>
      <c r="E108">
        <f t="shared" si="5"/>
        <v>0.42049999999999993</v>
      </c>
    </row>
    <row r="109" spans="1:5" x14ac:dyDescent="0.3">
      <c r="A109">
        <v>381</v>
      </c>
      <c r="C109">
        <v>0.216</v>
      </c>
      <c r="D109" s="6">
        <v>0.8</v>
      </c>
      <c r="E109">
        <f t="shared" si="5"/>
        <v>0.50800000000000001</v>
      </c>
    </row>
    <row r="110" spans="1:5" x14ac:dyDescent="0.3">
      <c r="A110">
        <v>385</v>
      </c>
      <c r="C110">
        <v>0.13200000000000001</v>
      </c>
      <c r="D110" s="6">
        <v>0.95</v>
      </c>
      <c r="E110">
        <f t="shared" si="5"/>
        <v>0.54099999999999993</v>
      </c>
    </row>
    <row r="112" spans="1:5" x14ac:dyDescent="0.3">
      <c r="A112" t="s">
        <v>4</v>
      </c>
    </row>
    <row r="113" spans="1:10" s="2" customFormat="1" x14ac:dyDescent="0.3">
      <c r="A113" s="2" t="s">
        <v>55</v>
      </c>
      <c r="C113" t="s">
        <v>38</v>
      </c>
      <c r="D113"/>
    </row>
    <row r="114" spans="1:10" s="2" customFormat="1" x14ac:dyDescent="0.3">
      <c r="A114" s="2" t="s">
        <v>27</v>
      </c>
      <c r="B114" s="2" t="s">
        <v>8</v>
      </c>
      <c r="C114" t="s">
        <v>39</v>
      </c>
      <c r="D114" t="s">
        <v>8</v>
      </c>
    </row>
    <row r="116" spans="1:10" x14ac:dyDescent="0.3">
      <c r="A116" t="s">
        <v>34</v>
      </c>
    </row>
    <row r="117" spans="1:10" x14ac:dyDescent="0.3">
      <c r="B117" t="s">
        <v>35</v>
      </c>
    </row>
    <row r="118" spans="1:10" x14ac:dyDescent="0.3">
      <c r="A118" t="s">
        <v>65</v>
      </c>
      <c r="B118" t="s">
        <v>36</v>
      </c>
      <c r="C118" t="s">
        <v>37</v>
      </c>
    </row>
    <row r="119" spans="1:10" x14ac:dyDescent="0.3">
      <c r="A119">
        <v>172</v>
      </c>
      <c r="C119" t="s">
        <v>7</v>
      </c>
    </row>
    <row r="121" spans="1:10" x14ac:dyDescent="0.3">
      <c r="A121" t="s">
        <v>42</v>
      </c>
    </row>
    <row r="122" spans="1:10" x14ac:dyDescent="0.3">
      <c r="B122" t="s">
        <v>41</v>
      </c>
    </row>
    <row r="123" spans="1:10" x14ac:dyDescent="0.3">
      <c r="A123" t="s">
        <v>65</v>
      </c>
      <c r="B123">
        <v>0.12</v>
      </c>
      <c r="C123" t="s">
        <v>68</v>
      </c>
    </row>
    <row r="124" spans="1:10" x14ac:dyDescent="0.3">
      <c r="B124" t="s">
        <v>69</v>
      </c>
    </row>
    <row r="126" spans="1:10" x14ac:dyDescent="0.3">
      <c r="A126" t="s">
        <v>40</v>
      </c>
      <c r="B126" t="s">
        <v>45</v>
      </c>
      <c r="D126" t="s">
        <v>44</v>
      </c>
      <c r="G126" t="s">
        <v>49</v>
      </c>
      <c r="I126" t="s">
        <v>52</v>
      </c>
    </row>
    <row r="127" spans="1:10" x14ac:dyDescent="0.3">
      <c r="B127" t="s">
        <v>41</v>
      </c>
      <c r="C127" t="s">
        <v>43</v>
      </c>
      <c r="D127" t="s">
        <v>46</v>
      </c>
      <c r="E127" t="s">
        <v>47</v>
      </c>
      <c r="F127" t="s">
        <v>48</v>
      </c>
      <c r="G127" t="s">
        <v>50</v>
      </c>
      <c r="H127" t="s">
        <v>43</v>
      </c>
      <c r="I127" t="s">
        <v>50</v>
      </c>
      <c r="J127" t="s">
        <v>53</v>
      </c>
    </row>
    <row r="128" spans="1:10" x14ac:dyDescent="0.3">
      <c r="A128" t="s">
        <v>65</v>
      </c>
      <c r="B128">
        <v>-1.1200000000000001</v>
      </c>
      <c r="C128" t="s">
        <v>73</v>
      </c>
      <c r="D128">
        <v>0.1</v>
      </c>
      <c r="E128" t="s">
        <v>27</v>
      </c>
      <c r="F128" t="s">
        <v>27</v>
      </c>
      <c r="G128">
        <v>0.48849999999999999</v>
      </c>
      <c r="H128" t="s">
        <v>72</v>
      </c>
      <c r="I128">
        <v>0.37</v>
      </c>
      <c r="J128" t="s">
        <v>18</v>
      </c>
    </row>
    <row r="130" spans="1:3" x14ac:dyDescent="0.3">
      <c r="A130" t="s">
        <v>62</v>
      </c>
      <c r="B130" t="s">
        <v>61</v>
      </c>
      <c r="C130" t="s">
        <v>60</v>
      </c>
    </row>
    <row r="131" spans="1:3" x14ac:dyDescent="0.3">
      <c r="A131" t="s">
        <v>65</v>
      </c>
      <c r="B131" t="s">
        <v>66</v>
      </c>
      <c r="C131" t="s">
        <v>67</v>
      </c>
    </row>
  </sheetData>
  <sortState ref="A88:D111">
    <sortCondition ref="A88:A111"/>
  </sortState>
  <conditionalFormatting sqref="E87:E110">
    <cfRule type="iconSet" priority="5">
      <iconSet>
        <cfvo type="percent" val="0"/>
        <cfvo type="num" val="0.5"/>
        <cfvo type="num" val="0.75"/>
      </iconSet>
    </cfRule>
  </conditionalFormatting>
  <conditionalFormatting sqref="E4:E39">
    <cfRule type="iconSet" priority="84">
      <iconSet>
        <cfvo type="percent" val="0"/>
        <cfvo type="num" val="0.33"/>
        <cfvo type="num" val="0.66"/>
      </iconSet>
    </cfRule>
  </conditionalFormatting>
  <conditionalFormatting sqref="M4:M39">
    <cfRule type="iconSet" priority="85">
      <iconSet>
        <cfvo type="percent" val="0"/>
        <cfvo type="num" val="0.69"/>
        <cfvo type="num" val="0.84"/>
      </iconSet>
    </cfRule>
  </conditionalFormatting>
  <conditionalFormatting sqref="J4:J39">
    <cfRule type="iconSet" priority="86">
      <iconSet>
        <cfvo type="percent" val="0"/>
        <cfvo type="num" val="0.5"/>
        <cfvo type="num" val="0.75"/>
      </iconSet>
    </cfRule>
  </conditionalFormatting>
  <conditionalFormatting sqref="E57:E82">
    <cfRule type="iconSet" priority="87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opLeftCell="A48" workbookViewId="0">
      <selection activeCell="R78" sqref="R78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74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1">
        <v>9</v>
      </c>
      <c r="B4">
        <v>1.89</v>
      </c>
      <c r="D4">
        <v>0.65</v>
      </c>
      <c r="E4">
        <f t="shared" ref="E4:E38" si="0">(IF(B4&gt;0.5, 1, IF(B4&gt;0.2, 0.66, IF(B4&gt;0.1, 0.33, 0)))+C4+D4)/3</f>
        <v>0.54999999999999993</v>
      </c>
      <c r="I4" s="3">
        <v>0.6915</v>
      </c>
      <c r="J4">
        <f t="shared" ref="J4:J38" si="1">(IF(I4="NA", AVERAGE(IF(G4="High", 1, IF(G4="Medium", 0.667, IF(G4="Low", 0.333, 0))),H4), (I4+1)/2)+H4+IF(G4="High", 1, IF(G4="Medium", 0.667, IF(G4="Low", 0.333, 0))))/3</f>
        <v>0.28191666666666665</v>
      </c>
      <c r="L4">
        <v>0.84</v>
      </c>
      <c r="M4">
        <f>L4</f>
        <v>0.84</v>
      </c>
      <c r="P4">
        <v>0</v>
      </c>
    </row>
    <row r="5" spans="1:17" x14ac:dyDescent="0.3">
      <c r="A5" s="1">
        <v>11</v>
      </c>
      <c r="B5">
        <v>1.5</v>
      </c>
      <c r="C5">
        <v>0.51138700000000004</v>
      </c>
      <c r="D5">
        <v>0.63</v>
      </c>
      <c r="E5">
        <f t="shared" si="0"/>
        <v>0.71379566666666661</v>
      </c>
      <c r="I5" s="3">
        <v>0.1109</v>
      </c>
      <c r="J5">
        <f t="shared" si="1"/>
        <v>0.18515000000000001</v>
      </c>
      <c r="L5">
        <v>0.86</v>
      </c>
      <c r="M5">
        <f t="shared" ref="M5:M38" si="2">L5</f>
        <v>0.86</v>
      </c>
      <c r="P5">
        <v>0</v>
      </c>
    </row>
    <row r="6" spans="1:17" x14ac:dyDescent="0.3">
      <c r="A6" s="1">
        <v>25</v>
      </c>
      <c r="B6">
        <v>1.08</v>
      </c>
      <c r="C6">
        <v>0.530447</v>
      </c>
      <c r="D6">
        <v>0.94</v>
      </c>
      <c r="E6">
        <f t="shared" si="0"/>
        <v>0.82348233333333332</v>
      </c>
      <c r="I6" s="3">
        <v>-0.9194</v>
      </c>
      <c r="J6">
        <f t="shared" si="1"/>
        <v>1.3433333333333334E-2</v>
      </c>
      <c r="L6">
        <v>0.59</v>
      </c>
      <c r="M6">
        <f t="shared" si="2"/>
        <v>0.59</v>
      </c>
      <c r="P6">
        <v>0</v>
      </c>
    </row>
    <row r="7" spans="1:17" x14ac:dyDescent="0.3">
      <c r="A7" s="1">
        <v>28</v>
      </c>
      <c r="B7">
        <v>2.0499999999999998</v>
      </c>
      <c r="D7">
        <v>0.82</v>
      </c>
      <c r="E7">
        <f t="shared" si="0"/>
        <v>0.60666666666666658</v>
      </c>
      <c r="I7" s="3">
        <v>3.7699999999999997E-2</v>
      </c>
      <c r="J7">
        <f t="shared" si="1"/>
        <v>0.17295000000000002</v>
      </c>
      <c r="L7">
        <v>0.45</v>
      </c>
      <c r="M7">
        <f t="shared" si="2"/>
        <v>0.45</v>
      </c>
      <c r="P7">
        <v>0</v>
      </c>
    </row>
    <row r="8" spans="1:17" x14ac:dyDescent="0.3">
      <c r="A8" s="1">
        <v>29</v>
      </c>
      <c r="B8">
        <v>0.94</v>
      </c>
      <c r="C8">
        <v>0.56394900000000003</v>
      </c>
      <c r="D8">
        <v>0.82</v>
      </c>
      <c r="E8">
        <f t="shared" si="0"/>
        <v>0.79464966666666659</v>
      </c>
      <c r="H8" s="3">
        <v>0.48</v>
      </c>
      <c r="I8" s="3">
        <v>0.21909999999999999</v>
      </c>
      <c r="J8">
        <f t="shared" si="1"/>
        <v>0.36318333333333336</v>
      </c>
      <c r="L8">
        <v>0.5</v>
      </c>
      <c r="M8">
        <f t="shared" si="2"/>
        <v>0.5</v>
      </c>
      <c r="P8">
        <v>0</v>
      </c>
    </row>
    <row r="9" spans="1:17" x14ac:dyDescent="0.3">
      <c r="A9" s="1">
        <v>38</v>
      </c>
      <c r="B9">
        <v>0.94</v>
      </c>
      <c r="C9">
        <v>0.5</v>
      </c>
      <c r="D9">
        <v>0.74</v>
      </c>
      <c r="E9">
        <f t="shared" si="0"/>
        <v>0.7466666666666667</v>
      </c>
      <c r="H9" s="3"/>
      <c r="I9" s="3">
        <v>0.54400000000000004</v>
      </c>
      <c r="J9">
        <f t="shared" si="1"/>
        <v>0.25733333333333336</v>
      </c>
      <c r="L9">
        <v>0.56000000000000005</v>
      </c>
      <c r="M9">
        <f t="shared" si="2"/>
        <v>0.56000000000000005</v>
      </c>
      <c r="P9">
        <v>0</v>
      </c>
    </row>
    <row r="10" spans="1:17" x14ac:dyDescent="0.3">
      <c r="A10" s="1">
        <v>41</v>
      </c>
      <c r="C10">
        <v>0.68385600000000002</v>
      </c>
      <c r="D10">
        <v>0.75</v>
      </c>
      <c r="E10">
        <f t="shared" si="0"/>
        <v>0.47795199999999999</v>
      </c>
      <c r="H10" s="3"/>
      <c r="I10" s="3">
        <v>-0.5706</v>
      </c>
      <c r="J10">
        <f t="shared" si="1"/>
        <v>7.1566666666666667E-2</v>
      </c>
      <c r="L10">
        <v>0.48</v>
      </c>
      <c r="M10">
        <f t="shared" si="2"/>
        <v>0.48</v>
      </c>
      <c r="P10">
        <v>0</v>
      </c>
    </row>
    <row r="11" spans="1:17" x14ac:dyDescent="0.3">
      <c r="A11" s="1">
        <v>44</v>
      </c>
      <c r="C11">
        <v>0.58228800000000003</v>
      </c>
      <c r="D11">
        <v>0.84</v>
      </c>
      <c r="E11">
        <f t="shared" si="0"/>
        <v>0.47409600000000002</v>
      </c>
      <c r="H11" s="3"/>
      <c r="I11" s="3">
        <v>0.2727</v>
      </c>
      <c r="J11">
        <f t="shared" si="1"/>
        <v>0.21211666666666665</v>
      </c>
      <c r="L11">
        <v>0.52</v>
      </c>
      <c r="M11">
        <f t="shared" si="2"/>
        <v>0.52</v>
      </c>
      <c r="P11">
        <v>0</v>
      </c>
    </row>
    <row r="12" spans="1:17" x14ac:dyDescent="0.3">
      <c r="A12" s="1">
        <v>58</v>
      </c>
      <c r="C12">
        <v>0.5</v>
      </c>
      <c r="D12">
        <v>0.9</v>
      </c>
      <c r="E12">
        <f t="shared" si="0"/>
        <v>0.46666666666666662</v>
      </c>
      <c r="H12" s="3"/>
      <c r="I12" s="3">
        <v>0.28310000000000002</v>
      </c>
      <c r="J12">
        <f t="shared" si="1"/>
        <v>0.21385000000000001</v>
      </c>
      <c r="L12">
        <v>0.41</v>
      </c>
      <c r="M12">
        <f t="shared" si="2"/>
        <v>0.41</v>
      </c>
      <c r="P12">
        <v>0</v>
      </c>
    </row>
    <row r="13" spans="1:17" x14ac:dyDescent="0.3">
      <c r="A13" s="1">
        <v>61</v>
      </c>
      <c r="C13">
        <v>0.63992599999999999</v>
      </c>
      <c r="D13">
        <v>0.72</v>
      </c>
      <c r="E13">
        <f t="shared" si="0"/>
        <v>0.45330866666666664</v>
      </c>
      <c r="H13" s="3"/>
      <c r="I13" s="3">
        <v>-0.55600000000000005</v>
      </c>
      <c r="J13">
        <f t="shared" si="1"/>
        <v>7.3999999999999996E-2</v>
      </c>
      <c r="L13">
        <v>0.54</v>
      </c>
      <c r="M13">
        <f t="shared" si="2"/>
        <v>0.54</v>
      </c>
      <c r="P13">
        <v>0</v>
      </c>
    </row>
    <row r="14" spans="1:17" x14ac:dyDescent="0.3">
      <c r="A14" s="1">
        <v>86</v>
      </c>
      <c r="D14">
        <v>0.74</v>
      </c>
      <c r="E14">
        <f t="shared" si="0"/>
        <v>0.24666666666666667</v>
      </c>
      <c r="H14" s="3"/>
      <c r="I14" s="3">
        <v>0.85060000000000002</v>
      </c>
      <c r="J14">
        <f t="shared" si="1"/>
        <v>0.30843333333333334</v>
      </c>
      <c r="L14">
        <v>0.72</v>
      </c>
      <c r="M14">
        <f t="shared" si="2"/>
        <v>0.72</v>
      </c>
      <c r="P14">
        <v>0</v>
      </c>
    </row>
    <row r="15" spans="1:17" x14ac:dyDescent="0.3">
      <c r="A15" s="1">
        <v>96</v>
      </c>
      <c r="B15">
        <v>0.31</v>
      </c>
      <c r="D15">
        <v>62</v>
      </c>
      <c r="E15">
        <f t="shared" si="0"/>
        <v>20.886666666666667</v>
      </c>
      <c r="H15" s="3">
        <v>0.69</v>
      </c>
      <c r="I15" s="3">
        <v>-0.24210000000000001</v>
      </c>
      <c r="J15">
        <f t="shared" si="1"/>
        <v>0.35631666666666667</v>
      </c>
      <c r="L15">
        <v>0.62</v>
      </c>
      <c r="M15">
        <f t="shared" si="2"/>
        <v>0.62</v>
      </c>
      <c r="P15">
        <v>0</v>
      </c>
    </row>
    <row r="16" spans="1:17" x14ac:dyDescent="0.3">
      <c r="A16" s="1">
        <v>114</v>
      </c>
      <c r="B16">
        <v>0.64</v>
      </c>
      <c r="D16">
        <v>0.68</v>
      </c>
      <c r="E16">
        <f t="shared" si="0"/>
        <v>0.56000000000000005</v>
      </c>
      <c r="H16" s="3"/>
      <c r="I16" s="3">
        <v>-0.98440000000000005</v>
      </c>
      <c r="J16">
        <f t="shared" si="1"/>
        <v>2.5999999999999912E-3</v>
      </c>
      <c r="L16">
        <v>0.15</v>
      </c>
      <c r="M16">
        <f t="shared" si="2"/>
        <v>0.15</v>
      </c>
      <c r="P16">
        <v>0</v>
      </c>
    </row>
    <row r="17" spans="1:16" x14ac:dyDescent="0.3">
      <c r="A17" s="1">
        <v>116</v>
      </c>
      <c r="B17">
        <v>0.12</v>
      </c>
      <c r="D17">
        <v>0.64</v>
      </c>
      <c r="E17">
        <f t="shared" si="0"/>
        <v>0.32333333333333331</v>
      </c>
      <c r="G17" t="s">
        <v>7</v>
      </c>
      <c r="H17" s="3">
        <v>0.82</v>
      </c>
      <c r="I17" s="3">
        <v>5.1000000000000004E-3</v>
      </c>
      <c r="J17">
        <f t="shared" si="1"/>
        <v>0.66318333333333335</v>
      </c>
      <c r="L17">
        <v>0.13</v>
      </c>
      <c r="M17">
        <f t="shared" si="2"/>
        <v>0.13</v>
      </c>
      <c r="P17">
        <v>0</v>
      </c>
    </row>
    <row r="18" spans="1:16" x14ac:dyDescent="0.3">
      <c r="A18" s="1">
        <v>134</v>
      </c>
      <c r="B18">
        <v>0.89</v>
      </c>
      <c r="D18">
        <v>0.65</v>
      </c>
      <c r="E18">
        <f t="shared" si="0"/>
        <v>0.54999999999999993</v>
      </c>
      <c r="H18" s="3"/>
      <c r="I18" s="3">
        <v>-0.98299999999999998</v>
      </c>
      <c r="J18">
        <f t="shared" si="1"/>
        <v>2.8333333333333357E-3</v>
      </c>
      <c r="L18">
        <v>0.5</v>
      </c>
      <c r="M18">
        <f t="shared" si="2"/>
        <v>0.5</v>
      </c>
      <c r="P18">
        <v>0</v>
      </c>
    </row>
    <row r="19" spans="1:16" x14ac:dyDescent="0.3">
      <c r="A19" s="1">
        <v>141</v>
      </c>
      <c r="B19">
        <v>1.68</v>
      </c>
      <c r="D19">
        <v>0.75</v>
      </c>
      <c r="E19">
        <f t="shared" si="0"/>
        <v>0.58333333333333337</v>
      </c>
      <c r="H19" s="3">
        <v>0.5</v>
      </c>
      <c r="I19" s="3">
        <v>0.55320000000000003</v>
      </c>
      <c r="J19">
        <f t="shared" si="1"/>
        <v>0.42553333333333332</v>
      </c>
      <c r="L19">
        <v>0.61</v>
      </c>
      <c r="M19">
        <f t="shared" si="2"/>
        <v>0.61</v>
      </c>
      <c r="P19">
        <v>0</v>
      </c>
    </row>
    <row r="20" spans="1:16" x14ac:dyDescent="0.3">
      <c r="A20" s="1">
        <v>145</v>
      </c>
      <c r="B20">
        <v>0.87</v>
      </c>
      <c r="D20">
        <v>0.92</v>
      </c>
      <c r="E20">
        <f t="shared" si="0"/>
        <v>0.64</v>
      </c>
      <c r="H20" s="3">
        <v>0.26</v>
      </c>
      <c r="I20" s="3">
        <v>-0.84809999999999997</v>
      </c>
      <c r="J20">
        <f t="shared" si="1"/>
        <v>0.11198333333333334</v>
      </c>
      <c r="L20">
        <v>0.47</v>
      </c>
      <c r="M20">
        <f t="shared" si="2"/>
        <v>0.47</v>
      </c>
      <c r="P20">
        <v>0</v>
      </c>
    </row>
    <row r="21" spans="1:16" x14ac:dyDescent="0.3">
      <c r="A21" s="1">
        <v>182</v>
      </c>
      <c r="D21">
        <v>0.79</v>
      </c>
      <c r="E21">
        <f t="shared" si="0"/>
        <v>0.26333333333333336</v>
      </c>
      <c r="H21" s="3"/>
      <c r="I21" s="3">
        <v>0.32619999999999999</v>
      </c>
      <c r="J21">
        <f t="shared" si="1"/>
        <v>0.22103333333333333</v>
      </c>
      <c r="L21">
        <v>0.36</v>
      </c>
      <c r="M21">
        <f t="shared" si="2"/>
        <v>0.36</v>
      </c>
    </row>
    <row r="22" spans="1:16" x14ac:dyDescent="0.3">
      <c r="A22" s="1">
        <v>194</v>
      </c>
      <c r="D22">
        <v>0.68</v>
      </c>
      <c r="E22">
        <f t="shared" si="0"/>
        <v>0.22666666666666668</v>
      </c>
      <c r="G22" t="s">
        <v>7</v>
      </c>
      <c r="H22" s="3">
        <v>0.91</v>
      </c>
      <c r="I22" s="3">
        <v>0.52969999999999995</v>
      </c>
      <c r="J22">
        <f t="shared" si="1"/>
        <v>0.78061666666666663</v>
      </c>
      <c r="L22">
        <v>0.51</v>
      </c>
      <c r="M22">
        <f t="shared" si="2"/>
        <v>0.51</v>
      </c>
    </row>
    <row r="23" spans="1:16" x14ac:dyDescent="0.3">
      <c r="A23" s="1">
        <v>213</v>
      </c>
      <c r="B23">
        <v>1.25</v>
      </c>
      <c r="D23">
        <v>0.59</v>
      </c>
      <c r="E23">
        <f t="shared" si="0"/>
        <v>0.52999999999999992</v>
      </c>
      <c r="H23" s="3"/>
      <c r="I23" s="3">
        <v>-0.83840000000000003</v>
      </c>
      <c r="J23">
        <f t="shared" si="1"/>
        <v>2.6933333333333326E-2</v>
      </c>
      <c r="L23">
        <v>0.13</v>
      </c>
      <c r="M23">
        <f t="shared" si="2"/>
        <v>0.13</v>
      </c>
    </row>
    <row r="24" spans="1:16" x14ac:dyDescent="0.3">
      <c r="A24" s="1">
        <v>218</v>
      </c>
      <c r="B24">
        <v>1.01</v>
      </c>
      <c r="D24">
        <v>0.78</v>
      </c>
      <c r="E24">
        <f t="shared" si="0"/>
        <v>0.59333333333333338</v>
      </c>
      <c r="H24" s="3"/>
      <c r="I24" s="3">
        <v>-0.93640000000000001</v>
      </c>
      <c r="J24">
        <f t="shared" si="1"/>
        <v>1.0599999999999998E-2</v>
      </c>
      <c r="L24">
        <v>0.13</v>
      </c>
      <c r="M24">
        <f t="shared" si="2"/>
        <v>0.13</v>
      </c>
    </row>
    <row r="25" spans="1:16" x14ac:dyDescent="0.3">
      <c r="A25" s="1">
        <v>248</v>
      </c>
      <c r="B25">
        <v>1.42</v>
      </c>
      <c r="D25">
        <v>0.83</v>
      </c>
      <c r="E25">
        <f t="shared" si="0"/>
        <v>0.61</v>
      </c>
      <c r="H25" s="3">
        <v>0.43</v>
      </c>
      <c r="I25" s="3">
        <v>-0.99239999999999995</v>
      </c>
      <c r="J25">
        <f t="shared" si="1"/>
        <v>0.14460000000000001</v>
      </c>
      <c r="L25">
        <v>0.42</v>
      </c>
      <c r="M25">
        <f t="shared" si="2"/>
        <v>0.42</v>
      </c>
    </row>
    <row r="26" spans="1:16" x14ac:dyDescent="0.3">
      <c r="A26" s="1">
        <v>256</v>
      </c>
      <c r="D26">
        <v>0.79</v>
      </c>
      <c r="E26">
        <f t="shared" si="0"/>
        <v>0.26333333333333336</v>
      </c>
      <c r="H26" s="3"/>
      <c r="I26" s="3">
        <v>-0.78400000000000003</v>
      </c>
      <c r="J26">
        <f t="shared" si="1"/>
        <v>3.5999999999999997E-2</v>
      </c>
      <c r="L26">
        <v>0.4</v>
      </c>
      <c r="M26">
        <f t="shared" si="2"/>
        <v>0.4</v>
      </c>
    </row>
    <row r="27" spans="1:16" x14ac:dyDescent="0.3">
      <c r="A27" s="1">
        <v>275</v>
      </c>
      <c r="D27">
        <v>0.85</v>
      </c>
      <c r="E27">
        <f t="shared" si="0"/>
        <v>0.28333333333333333</v>
      </c>
      <c r="H27" s="3"/>
      <c r="I27" s="3">
        <v>9.3200000000000005E-2</v>
      </c>
      <c r="J27">
        <f t="shared" si="1"/>
        <v>0.1822</v>
      </c>
      <c r="L27">
        <v>0.39</v>
      </c>
      <c r="M27">
        <f t="shared" si="2"/>
        <v>0.39</v>
      </c>
    </row>
    <row r="28" spans="1:16" x14ac:dyDescent="0.3">
      <c r="A28" s="1">
        <v>284</v>
      </c>
      <c r="D28">
        <v>0.75</v>
      </c>
      <c r="E28">
        <f t="shared" si="0"/>
        <v>0.25</v>
      </c>
      <c r="H28" s="3"/>
      <c r="I28" s="3">
        <v>-2.86E-2</v>
      </c>
      <c r="J28">
        <f t="shared" si="1"/>
        <v>0.16190000000000002</v>
      </c>
      <c r="L28">
        <v>0.45</v>
      </c>
      <c r="M28">
        <f t="shared" si="2"/>
        <v>0.45</v>
      </c>
    </row>
    <row r="29" spans="1:16" x14ac:dyDescent="0.3">
      <c r="A29" s="1">
        <v>286</v>
      </c>
      <c r="B29">
        <v>1.06</v>
      </c>
      <c r="D29">
        <v>0.77</v>
      </c>
      <c r="E29">
        <f t="shared" si="0"/>
        <v>0.59</v>
      </c>
      <c r="H29" s="3"/>
      <c r="I29" s="3">
        <v>0.7298</v>
      </c>
      <c r="J29">
        <f t="shared" si="1"/>
        <v>0.2883</v>
      </c>
      <c r="L29">
        <v>0.51</v>
      </c>
      <c r="M29">
        <f t="shared" si="2"/>
        <v>0.51</v>
      </c>
    </row>
    <row r="30" spans="1:16" x14ac:dyDescent="0.3">
      <c r="A30" s="1">
        <v>293</v>
      </c>
      <c r="C30">
        <v>0.57958799999999999</v>
      </c>
      <c r="D30">
        <v>0.61</v>
      </c>
      <c r="E30">
        <f t="shared" si="0"/>
        <v>0.39652933333333334</v>
      </c>
      <c r="H30" s="3"/>
      <c r="I30" s="3">
        <v>-8.3900000000000002E-2</v>
      </c>
      <c r="J30">
        <f t="shared" si="1"/>
        <v>0.15268333333333334</v>
      </c>
      <c r="L30">
        <v>0.51</v>
      </c>
      <c r="M30">
        <f t="shared" si="2"/>
        <v>0.51</v>
      </c>
    </row>
    <row r="31" spans="1:16" x14ac:dyDescent="0.3">
      <c r="A31" s="1">
        <v>324</v>
      </c>
      <c r="B31">
        <v>1.19</v>
      </c>
      <c r="D31">
        <v>0.76</v>
      </c>
      <c r="E31">
        <f t="shared" si="0"/>
        <v>0.58666666666666667</v>
      </c>
      <c r="H31" s="3"/>
      <c r="I31" s="3">
        <v>6.3E-3</v>
      </c>
      <c r="J31">
        <f t="shared" si="1"/>
        <v>0.16771666666666665</v>
      </c>
      <c r="L31">
        <v>0.43</v>
      </c>
      <c r="M31">
        <f t="shared" si="2"/>
        <v>0.43</v>
      </c>
    </row>
    <row r="32" spans="1:16" x14ac:dyDescent="0.3">
      <c r="A32" s="1">
        <v>341</v>
      </c>
      <c r="B32">
        <v>0.84</v>
      </c>
      <c r="C32">
        <v>0.61035700000000004</v>
      </c>
      <c r="D32">
        <v>0.86</v>
      </c>
      <c r="E32">
        <f t="shared" si="0"/>
        <v>0.82345233333333334</v>
      </c>
      <c r="H32" s="3"/>
      <c r="I32" s="3">
        <v>-0.53720000000000001</v>
      </c>
      <c r="J32">
        <f t="shared" si="1"/>
        <v>7.7133333333333332E-2</v>
      </c>
      <c r="L32">
        <v>0.56999999999999995</v>
      </c>
      <c r="M32">
        <f t="shared" si="2"/>
        <v>0.56999999999999995</v>
      </c>
    </row>
    <row r="33" spans="1:15" x14ac:dyDescent="0.3">
      <c r="A33" s="1">
        <v>347</v>
      </c>
      <c r="B33">
        <v>0.44</v>
      </c>
      <c r="C33">
        <v>0.60730799999999996</v>
      </c>
      <c r="D33">
        <v>0.86</v>
      </c>
      <c r="E33">
        <f t="shared" si="0"/>
        <v>0.70910266666666655</v>
      </c>
      <c r="H33" s="3"/>
      <c r="I33" s="3">
        <v>0.4471</v>
      </c>
      <c r="J33">
        <f t="shared" si="1"/>
        <v>0.24118333333333333</v>
      </c>
      <c r="L33">
        <v>0.56999999999999995</v>
      </c>
      <c r="M33">
        <f t="shared" si="2"/>
        <v>0.56999999999999995</v>
      </c>
    </row>
    <row r="34" spans="1:15" x14ac:dyDescent="0.3">
      <c r="A34" s="1">
        <v>354</v>
      </c>
      <c r="C34">
        <v>0.512934</v>
      </c>
      <c r="D34">
        <v>0.57999999999999996</v>
      </c>
      <c r="E34">
        <f t="shared" si="0"/>
        <v>0.36431133333333338</v>
      </c>
      <c r="H34" s="3">
        <v>0.5</v>
      </c>
      <c r="I34" s="3">
        <v>-0.65439999999999998</v>
      </c>
      <c r="J34">
        <f t="shared" si="1"/>
        <v>0.2242666666666667</v>
      </c>
      <c r="L34">
        <v>0.53</v>
      </c>
      <c r="M34">
        <f t="shared" si="2"/>
        <v>0.53</v>
      </c>
    </row>
    <row r="35" spans="1:15" x14ac:dyDescent="0.3">
      <c r="A35" s="1">
        <v>359</v>
      </c>
      <c r="D35">
        <v>0.73</v>
      </c>
      <c r="E35">
        <f t="shared" si="0"/>
        <v>0.24333333333333332</v>
      </c>
      <c r="I35" s="3">
        <v>-9.7000000000000003E-2</v>
      </c>
      <c r="J35">
        <f t="shared" si="1"/>
        <v>0.15049999999999999</v>
      </c>
      <c r="L35">
        <v>0.5</v>
      </c>
      <c r="M35">
        <f t="shared" si="2"/>
        <v>0.5</v>
      </c>
    </row>
    <row r="36" spans="1:15" x14ac:dyDescent="0.3">
      <c r="A36" s="1">
        <v>378</v>
      </c>
      <c r="B36">
        <v>7.33</v>
      </c>
      <c r="E36">
        <f t="shared" si="0"/>
        <v>0.33333333333333331</v>
      </c>
      <c r="I36" s="3" t="s">
        <v>24</v>
      </c>
      <c r="J36">
        <f t="shared" si="1"/>
        <v>0</v>
      </c>
      <c r="L36">
        <v>0.09</v>
      </c>
      <c r="M36">
        <f t="shared" si="2"/>
        <v>0.09</v>
      </c>
    </row>
    <row r="37" spans="1:15" x14ac:dyDescent="0.3">
      <c r="A37" s="1">
        <v>379</v>
      </c>
      <c r="B37">
        <v>12.14</v>
      </c>
      <c r="E37">
        <f t="shared" si="0"/>
        <v>0.33333333333333331</v>
      </c>
      <c r="I37" s="3" t="s">
        <v>24</v>
      </c>
      <c r="J37">
        <f t="shared" si="1"/>
        <v>0</v>
      </c>
      <c r="L37">
        <v>0.12</v>
      </c>
      <c r="M37">
        <f t="shared" si="2"/>
        <v>0.12</v>
      </c>
    </row>
    <row r="38" spans="1:15" x14ac:dyDescent="0.3">
      <c r="A38" s="1">
        <v>380</v>
      </c>
      <c r="B38">
        <v>16.62</v>
      </c>
      <c r="E38">
        <f t="shared" si="0"/>
        <v>0.33333333333333331</v>
      </c>
      <c r="I38" s="3" t="s">
        <v>24</v>
      </c>
      <c r="J38">
        <f t="shared" si="1"/>
        <v>0</v>
      </c>
      <c r="L38">
        <v>0.1</v>
      </c>
      <c r="M38">
        <f t="shared" si="2"/>
        <v>0.1</v>
      </c>
    </row>
    <row r="40" spans="1:15" x14ac:dyDescent="0.3">
      <c r="A40" t="s">
        <v>4</v>
      </c>
    </row>
    <row r="41" spans="1:15" x14ac:dyDescent="0.3">
      <c r="A41" t="s">
        <v>2</v>
      </c>
      <c r="C41" t="s">
        <v>11</v>
      </c>
      <c r="H41" t="s">
        <v>15</v>
      </c>
      <c r="J41" t="s">
        <v>23</v>
      </c>
      <c r="N41" t="s">
        <v>17</v>
      </c>
    </row>
    <row r="42" spans="1:15" x14ac:dyDescent="0.3">
      <c r="A42" t="s">
        <v>5</v>
      </c>
      <c r="B42" t="s">
        <v>6</v>
      </c>
      <c r="C42" t="s">
        <v>5</v>
      </c>
      <c r="D42" t="s">
        <v>8</v>
      </c>
      <c r="H42" t="s">
        <v>5</v>
      </c>
      <c r="I42" t="s">
        <v>58</v>
      </c>
      <c r="J42" t="s">
        <v>25</v>
      </c>
      <c r="K42" t="s">
        <v>26</v>
      </c>
      <c r="N42" t="s">
        <v>18</v>
      </c>
      <c r="O42" t="s">
        <v>19</v>
      </c>
    </row>
    <row r="43" spans="1:15" x14ac:dyDescent="0.3">
      <c r="A43" t="s">
        <v>7</v>
      </c>
      <c r="B43" t="s">
        <v>10</v>
      </c>
      <c r="C43" t="s">
        <v>12</v>
      </c>
      <c r="D43" t="s">
        <v>13</v>
      </c>
      <c r="H43" t="s">
        <v>9</v>
      </c>
      <c r="I43" t="s">
        <v>59</v>
      </c>
      <c r="J43" t="s">
        <v>27</v>
      </c>
      <c r="K43" t="s">
        <v>28</v>
      </c>
      <c r="N43" t="s">
        <v>5</v>
      </c>
      <c r="O43" t="s">
        <v>20</v>
      </c>
    </row>
    <row r="44" spans="1:15" x14ac:dyDescent="0.3">
      <c r="A44" t="s">
        <v>9</v>
      </c>
      <c r="B44" t="s">
        <v>8</v>
      </c>
      <c r="N44" t="s">
        <v>7</v>
      </c>
      <c r="O44" t="s">
        <v>21</v>
      </c>
    </row>
    <row r="45" spans="1:15" x14ac:dyDescent="0.3">
      <c r="N45" t="s">
        <v>9</v>
      </c>
      <c r="O45" t="s">
        <v>22</v>
      </c>
    </row>
    <row r="48" spans="1:15" x14ac:dyDescent="0.3">
      <c r="A48" t="s">
        <v>31</v>
      </c>
    </row>
    <row r="49" spans="1:5" x14ac:dyDescent="0.3">
      <c r="B49" t="s">
        <v>29</v>
      </c>
    </row>
    <row r="50" spans="1:5" x14ac:dyDescent="0.3">
      <c r="A50" t="s">
        <v>74</v>
      </c>
      <c r="B50" t="s">
        <v>30</v>
      </c>
    </row>
    <row r="51" spans="1:5" x14ac:dyDescent="0.3">
      <c r="A51" t="s">
        <v>18</v>
      </c>
    </row>
    <row r="53" spans="1:5" x14ac:dyDescent="0.3">
      <c r="A53" t="s">
        <v>56</v>
      </c>
    </row>
    <row r="54" spans="1:5" x14ac:dyDescent="0.3">
      <c r="B54" t="s">
        <v>32</v>
      </c>
    </row>
    <row r="55" spans="1:5" x14ac:dyDescent="0.3">
      <c r="A55" t="s">
        <v>74</v>
      </c>
      <c r="B55" t="s">
        <v>33</v>
      </c>
      <c r="C55" t="s">
        <v>70</v>
      </c>
      <c r="D55" t="s">
        <v>11</v>
      </c>
    </row>
    <row r="56" spans="1:5" x14ac:dyDescent="0.3">
      <c r="A56">
        <v>5</v>
      </c>
      <c r="C56" s="3">
        <v>0.71299999999999997</v>
      </c>
      <c r="D56" s="7">
        <v>1</v>
      </c>
      <c r="E56">
        <f t="shared" ref="E56:E73" si="3">(IF(B56="Yes", 1, AVERAGE(C56:D56)) + C56 + D56)/3</f>
        <v>0.85650000000000004</v>
      </c>
    </row>
    <row r="57" spans="1:5" x14ac:dyDescent="0.3">
      <c r="A57">
        <v>7</v>
      </c>
      <c r="C57" s="3">
        <v>0.47499999999999998</v>
      </c>
      <c r="D57" s="3">
        <v>0.95</v>
      </c>
      <c r="E57">
        <f t="shared" si="3"/>
        <v>0.71250000000000002</v>
      </c>
    </row>
    <row r="58" spans="1:5" x14ac:dyDescent="0.3">
      <c r="A58">
        <v>24</v>
      </c>
      <c r="B58" s="3"/>
      <c r="C58" s="3">
        <v>0.20200000000000001</v>
      </c>
      <c r="D58" s="3">
        <v>0.95</v>
      </c>
      <c r="E58">
        <f t="shared" si="3"/>
        <v>0.57599999999999996</v>
      </c>
    </row>
    <row r="59" spans="1:5" x14ac:dyDescent="0.3">
      <c r="A59" s="3">
        <v>71</v>
      </c>
      <c r="C59" s="3">
        <v>0.252</v>
      </c>
      <c r="D59" s="3">
        <v>0.95</v>
      </c>
      <c r="E59">
        <f t="shared" si="3"/>
        <v>0.60099999999999998</v>
      </c>
    </row>
    <row r="60" spans="1:5" x14ac:dyDescent="0.3">
      <c r="A60">
        <v>93</v>
      </c>
      <c r="C60" s="3">
        <v>0.47</v>
      </c>
      <c r="D60" s="3">
        <v>0.95</v>
      </c>
      <c r="E60">
        <f t="shared" si="3"/>
        <v>0.71</v>
      </c>
    </row>
    <row r="61" spans="1:5" x14ac:dyDescent="0.3">
      <c r="A61">
        <v>100</v>
      </c>
      <c r="B61" s="3"/>
      <c r="C61" s="3">
        <v>0.15</v>
      </c>
      <c r="D61" s="3">
        <v>0.95</v>
      </c>
      <c r="E61">
        <f t="shared" si="3"/>
        <v>0.54999999999999993</v>
      </c>
    </row>
    <row r="62" spans="1:5" x14ac:dyDescent="0.3">
      <c r="A62">
        <v>113</v>
      </c>
      <c r="B62" s="3"/>
      <c r="C62" s="3">
        <v>0.21</v>
      </c>
      <c r="D62" s="7">
        <v>0.95</v>
      </c>
      <c r="E62">
        <f t="shared" si="3"/>
        <v>0.57999999999999996</v>
      </c>
    </row>
    <row r="63" spans="1:5" x14ac:dyDescent="0.3">
      <c r="A63" s="3">
        <v>125</v>
      </c>
      <c r="C63" s="3">
        <v>0.245</v>
      </c>
      <c r="D63" s="7">
        <v>0.95</v>
      </c>
      <c r="E63">
        <f t="shared" si="3"/>
        <v>0.59750000000000003</v>
      </c>
    </row>
    <row r="64" spans="1:5" x14ac:dyDescent="0.3">
      <c r="A64">
        <v>132</v>
      </c>
      <c r="C64" s="3">
        <v>9.2999999999999999E-2</v>
      </c>
      <c r="D64" s="7">
        <v>0.9</v>
      </c>
      <c r="E64">
        <f t="shared" si="3"/>
        <v>0.4965</v>
      </c>
    </row>
    <row r="65" spans="1:5" x14ac:dyDescent="0.3">
      <c r="A65">
        <v>139</v>
      </c>
      <c r="C65" s="3">
        <v>0.221</v>
      </c>
      <c r="D65" s="7">
        <v>0.95</v>
      </c>
      <c r="E65">
        <f t="shared" si="3"/>
        <v>0.58550000000000002</v>
      </c>
    </row>
    <row r="66" spans="1:5" x14ac:dyDescent="0.3">
      <c r="A66">
        <v>158</v>
      </c>
      <c r="C66" s="3">
        <v>0.53800000000000003</v>
      </c>
      <c r="D66" s="7">
        <v>0.9</v>
      </c>
      <c r="E66">
        <f t="shared" si="3"/>
        <v>0.71899999999999997</v>
      </c>
    </row>
    <row r="67" spans="1:5" x14ac:dyDescent="0.3">
      <c r="A67">
        <v>208</v>
      </c>
      <c r="C67" s="3">
        <v>0.501</v>
      </c>
      <c r="D67" s="7">
        <v>0.6</v>
      </c>
      <c r="E67">
        <f t="shared" si="3"/>
        <v>0.55049999999999999</v>
      </c>
    </row>
    <row r="68" spans="1:5" x14ac:dyDescent="0.3">
      <c r="A68">
        <v>230</v>
      </c>
      <c r="C68" s="3">
        <v>0.30399999999999999</v>
      </c>
      <c r="D68" s="7">
        <v>1</v>
      </c>
      <c r="E68">
        <f t="shared" si="3"/>
        <v>0.65200000000000002</v>
      </c>
    </row>
    <row r="69" spans="1:5" x14ac:dyDescent="0.3">
      <c r="A69">
        <v>241</v>
      </c>
      <c r="C69" s="3">
        <v>0.47499999999999998</v>
      </c>
      <c r="D69" s="7">
        <v>0.85</v>
      </c>
      <c r="E69">
        <f t="shared" si="3"/>
        <v>0.66249999999999998</v>
      </c>
    </row>
    <row r="70" spans="1:5" x14ac:dyDescent="0.3">
      <c r="A70">
        <v>302</v>
      </c>
      <c r="B70" s="3"/>
      <c r="C70" s="3">
        <v>0.14799999999999999</v>
      </c>
      <c r="D70" s="7">
        <v>0.95</v>
      </c>
      <c r="E70">
        <f t="shared" si="3"/>
        <v>0.54899999999999993</v>
      </c>
    </row>
    <row r="71" spans="1:5" x14ac:dyDescent="0.3">
      <c r="A71">
        <v>345</v>
      </c>
      <c r="C71" s="3">
        <v>0.26800000000000002</v>
      </c>
      <c r="D71" s="7">
        <v>0.95</v>
      </c>
      <c r="E71">
        <f t="shared" si="3"/>
        <v>0.60899999999999999</v>
      </c>
    </row>
    <row r="72" spans="1:5" x14ac:dyDescent="0.3">
      <c r="A72" s="3">
        <v>346</v>
      </c>
      <c r="C72" s="3">
        <v>0.25700000000000001</v>
      </c>
      <c r="D72" s="3">
        <v>0.95</v>
      </c>
      <c r="E72">
        <f t="shared" si="3"/>
        <v>0.60349999999999993</v>
      </c>
    </row>
    <row r="73" spans="1:5" x14ac:dyDescent="0.3">
      <c r="A73">
        <v>362</v>
      </c>
      <c r="C73" s="3">
        <v>0.50800000000000001</v>
      </c>
      <c r="D73" s="7">
        <v>0.9</v>
      </c>
      <c r="E73">
        <f t="shared" si="3"/>
        <v>0.70400000000000007</v>
      </c>
    </row>
    <row r="75" spans="1:5" x14ac:dyDescent="0.3">
      <c r="A75" t="s">
        <v>57</v>
      </c>
    </row>
    <row r="76" spans="1:5" x14ac:dyDescent="0.3">
      <c r="B76" t="s">
        <v>32</v>
      </c>
    </row>
    <row r="77" spans="1:5" x14ac:dyDescent="0.3">
      <c r="A77" t="s">
        <v>74</v>
      </c>
      <c r="B77" t="s">
        <v>33</v>
      </c>
      <c r="C77" t="s">
        <v>55</v>
      </c>
      <c r="D77" t="s">
        <v>11</v>
      </c>
    </row>
    <row r="78" spans="1:5" x14ac:dyDescent="0.3">
      <c r="A78" s="3">
        <v>33</v>
      </c>
      <c r="C78" s="3">
        <v>0.13300000000000001</v>
      </c>
      <c r="D78" s="3">
        <v>0.65</v>
      </c>
      <c r="E78">
        <f t="shared" ref="E78:E97" si="4">(IF(B78="Yes", 1, AVERAGE(C78:D78)) + C78 + D78)/3</f>
        <v>0.39150000000000001</v>
      </c>
    </row>
    <row r="79" spans="1:5" x14ac:dyDescent="0.3">
      <c r="A79">
        <v>73</v>
      </c>
      <c r="C79" s="3">
        <v>0.59199999999999997</v>
      </c>
      <c r="D79" s="3">
        <v>0.9</v>
      </c>
      <c r="E79">
        <f t="shared" si="4"/>
        <v>0.746</v>
      </c>
    </row>
    <row r="80" spans="1:5" x14ac:dyDescent="0.3">
      <c r="A80">
        <v>79</v>
      </c>
      <c r="C80" s="3">
        <v>8.7999999999999995E-2</v>
      </c>
      <c r="D80" s="7">
        <v>0.9</v>
      </c>
      <c r="E80">
        <f t="shared" si="4"/>
        <v>0.49399999999999999</v>
      </c>
    </row>
    <row r="81" spans="1:5" x14ac:dyDescent="0.3">
      <c r="A81">
        <v>85</v>
      </c>
      <c r="C81" s="3">
        <v>0.38</v>
      </c>
      <c r="D81" s="7">
        <v>0.8</v>
      </c>
      <c r="E81">
        <f t="shared" si="4"/>
        <v>0.59</v>
      </c>
    </row>
    <row r="82" spans="1:5" x14ac:dyDescent="0.3">
      <c r="A82">
        <v>117</v>
      </c>
      <c r="C82" s="3">
        <v>0.89800000000000002</v>
      </c>
      <c r="D82" s="7">
        <v>0.9</v>
      </c>
      <c r="E82">
        <f t="shared" si="4"/>
        <v>0.89900000000000002</v>
      </c>
    </row>
    <row r="83" spans="1:5" x14ac:dyDescent="0.3">
      <c r="A83">
        <v>155</v>
      </c>
      <c r="C83" s="3">
        <v>0.122</v>
      </c>
      <c r="D83" s="7">
        <v>0.65</v>
      </c>
      <c r="E83">
        <f t="shared" si="4"/>
        <v>0.38599999999999995</v>
      </c>
    </row>
    <row r="84" spans="1:5" x14ac:dyDescent="0.3">
      <c r="A84">
        <v>161</v>
      </c>
      <c r="C84" s="3">
        <v>0.45200000000000001</v>
      </c>
      <c r="D84" s="7">
        <v>0.8</v>
      </c>
      <c r="E84">
        <f t="shared" si="4"/>
        <v>0.626</v>
      </c>
    </row>
    <row r="85" spans="1:5" x14ac:dyDescent="0.3">
      <c r="A85">
        <v>174</v>
      </c>
      <c r="C85" s="3">
        <v>0.10199999999999999</v>
      </c>
      <c r="D85" s="3">
        <v>0.65</v>
      </c>
      <c r="E85">
        <f t="shared" si="4"/>
        <v>0.37600000000000006</v>
      </c>
    </row>
    <row r="86" spans="1:5" x14ac:dyDescent="0.3">
      <c r="A86">
        <v>180</v>
      </c>
      <c r="C86" s="3">
        <v>8.5999999999999993E-2</v>
      </c>
      <c r="D86" s="3">
        <v>0.55000000000000004</v>
      </c>
      <c r="E86">
        <f t="shared" si="4"/>
        <v>0.318</v>
      </c>
    </row>
    <row r="87" spans="1:5" x14ac:dyDescent="0.3">
      <c r="A87">
        <v>188</v>
      </c>
      <c r="C87" s="3">
        <v>0.41499999999999998</v>
      </c>
      <c r="D87" s="7">
        <v>0.7</v>
      </c>
      <c r="E87">
        <f t="shared" si="4"/>
        <v>0.5575</v>
      </c>
    </row>
    <row r="88" spans="1:5" x14ac:dyDescent="0.3">
      <c r="A88" s="3">
        <v>211</v>
      </c>
      <c r="C88" s="3">
        <v>8.5999999999999993E-2</v>
      </c>
      <c r="D88" s="3">
        <v>0.8</v>
      </c>
      <c r="E88">
        <f t="shared" si="4"/>
        <v>0.44300000000000006</v>
      </c>
    </row>
    <row r="89" spans="1:5" x14ac:dyDescent="0.3">
      <c r="A89">
        <v>220</v>
      </c>
      <c r="C89" s="3">
        <v>6.0999999999999999E-2</v>
      </c>
      <c r="D89" s="7">
        <v>0.55000000000000004</v>
      </c>
      <c r="E89">
        <f t="shared" si="4"/>
        <v>0.30550000000000005</v>
      </c>
    </row>
    <row r="90" spans="1:5" x14ac:dyDescent="0.3">
      <c r="A90">
        <v>253</v>
      </c>
      <c r="C90" s="3">
        <v>0.108</v>
      </c>
      <c r="D90" s="3">
        <v>0.6</v>
      </c>
      <c r="E90">
        <f t="shared" si="4"/>
        <v>0.35399999999999993</v>
      </c>
    </row>
    <row r="91" spans="1:5" x14ac:dyDescent="0.3">
      <c r="A91" s="3">
        <v>287</v>
      </c>
      <c r="C91" s="3">
        <v>0.28599999999999998</v>
      </c>
      <c r="D91" s="3">
        <v>0.65</v>
      </c>
      <c r="E91">
        <f t="shared" si="4"/>
        <v>0.46799999999999997</v>
      </c>
    </row>
    <row r="92" spans="1:5" x14ac:dyDescent="0.3">
      <c r="A92">
        <v>291</v>
      </c>
      <c r="C92" s="3">
        <v>0.23899999999999999</v>
      </c>
      <c r="D92" s="7">
        <v>0.9</v>
      </c>
      <c r="E92">
        <f t="shared" si="4"/>
        <v>0.56950000000000001</v>
      </c>
    </row>
    <row r="93" spans="1:5" x14ac:dyDescent="0.3">
      <c r="A93">
        <v>309</v>
      </c>
      <c r="C93" s="3">
        <v>6.7000000000000004E-2</v>
      </c>
      <c r="D93" s="7">
        <v>0.7</v>
      </c>
      <c r="E93">
        <f t="shared" si="4"/>
        <v>0.38349999999999995</v>
      </c>
    </row>
    <row r="94" spans="1:5" x14ac:dyDescent="0.3">
      <c r="A94">
        <v>367</v>
      </c>
      <c r="C94" s="3">
        <v>0.13100000000000001</v>
      </c>
      <c r="D94" s="7">
        <v>0.65</v>
      </c>
      <c r="E94">
        <f t="shared" si="4"/>
        <v>0.39050000000000001</v>
      </c>
    </row>
    <row r="95" spans="1:5" x14ac:dyDescent="0.3">
      <c r="A95">
        <v>369</v>
      </c>
      <c r="B95" s="3"/>
      <c r="C95" s="3">
        <v>0.26900000000000002</v>
      </c>
      <c r="D95" s="3">
        <v>0.8</v>
      </c>
      <c r="E95">
        <f t="shared" si="4"/>
        <v>0.53449999999999998</v>
      </c>
    </row>
    <row r="96" spans="1:5" x14ac:dyDescent="0.3">
      <c r="A96">
        <v>373</v>
      </c>
      <c r="C96" s="3">
        <v>0.26600000000000001</v>
      </c>
      <c r="D96" s="7">
        <v>0.8</v>
      </c>
      <c r="E96">
        <f t="shared" si="4"/>
        <v>0.53300000000000003</v>
      </c>
    </row>
    <row r="97" spans="1:5" x14ac:dyDescent="0.3">
      <c r="A97">
        <v>374</v>
      </c>
      <c r="C97" s="3">
        <v>0.251</v>
      </c>
      <c r="D97" s="7">
        <v>0.8</v>
      </c>
      <c r="E97">
        <f t="shared" si="4"/>
        <v>0.52550000000000008</v>
      </c>
    </row>
    <row r="99" spans="1:5" x14ac:dyDescent="0.3">
      <c r="A99" t="s">
        <v>4</v>
      </c>
    </row>
    <row r="100" spans="1:5" s="2" customFormat="1" x14ac:dyDescent="0.3">
      <c r="A100" s="2" t="s">
        <v>55</v>
      </c>
      <c r="C100" t="s">
        <v>38</v>
      </c>
      <c r="D100"/>
    </row>
    <row r="101" spans="1:5" s="2" customFormat="1" x14ac:dyDescent="0.3">
      <c r="A101" s="2" t="s">
        <v>27</v>
      </c>
      <c r="B101" s="2" t="s">
        <v>8</v>
      </c>
      <c r="C101" t="s">
        <v>39</v>
      </c>
      <c r="D101" t="s">
        <v>8</v>
      </c>
    </row>
    <row r="103" spans="1:5" x14ac:dyDescent="0.3">
      <c r="A103" t="s">
        <v>34</v>
      </c>
    </row>
    <row r="104" spans="1:5" x14ac:dyDescent="0.3">
      <c r="B104" t="s">
        <v>35</v>
      </c>
    </row>
    <row r="105" spans="1:5" x14ac:dyDescent="0.3">
      <c r="A105" t="s">
        <v>74</v>
      </c>
      <c r="B105" t="s">
        <v>36</v>
      </c>
      <c r="C105" t="s">
        <v>37</v>
      </c>
    </row>
    <row r="106" spans="1:5" x14ac:dyDescent="0.3">
      <c r="A106">
        <v>124</v>
      </c>
      <c r="C106" t="s">
        <v>7</v>
      </c>
    </row>
    <row r="108" spans="1:5" x14ac:dyDescent="0.3">
      <c r="A108" t="s">
        <v>42</v>
      </c>
    </row>
    <row r="109" spans="1:5" x14ac:dyDescent="0.3">
      <c r="B109" t="s">
        <v>41</v>
      </c>
    </row>
    <row r="110" spans="1:5" x14ac:dyDescent="0.3">
      <c r="A110" t="s">
        <v>74</v>
      </c>
      <c r="B110">
        <v>0.12</v>
      </c>
      <c r="C110" t="s">
        <v>76</v>
      </c>
    </row>
    <row r="113" spans="1:10" x14ac:dyDescent="0.3">
      <c r="A113" t="s">
        <v>40</v>
      </c>
      <c r="B113" t="s">
        <v>45</v>
      </c>
      <c r="D113" t="s">
        <v>44</v>
      </c>
      <c r="G113" t="s">
        <v>49</v>
      </c>
      <c r="I113" t="s">
        <v>52</v>
      </c>
    </row>
    <row r="114" spans="1:10" x14ac:dyDescent="0.3">
      <c r="B114" t="s">
        <v>41</v>
      </c>
      <c r="C114" t="s">
        <v>43</v>
      </c>
      <c r="D114" t="s">
        <v>46</v>
      </c>
      <c r="E114" t="s">
        <v>47</v>
      </c>
      <c r="F114" t="s">
        <v>48</v>
      </c>
      <c r="G114" t="s">
        <v>50</v>
      </c>
      <c r="H114" t="s">
        <v>43</v>
      </c>
      <c r="I114" t="s">
        <v>50</v>
      </c>
      <c r="J114" t="s">
        <v>53</v>
      </c>
    </row>
    <row r="115" spans="1:10" x14ac:dyDescent="0.3">
      <c r="A115" t="s">
        <v>74</v>
      </c>
      <c r="B115">
        <v>-5.83</v>
      </c>
      <c r="C115" t="s">
        <v>18</v>
      </c>
      <c r="D115">
        <v>0.13333</v>
      </c>
      <c r="E115" t="s">
        <v>25</v>
      </c>
      <c r="F115" t="s">
        <v>25</v>
      </c>
      <c r="G115">
        <v>1.5100000000000001E-2</v>
      </c>
      <c r="H115" t="s">
        <v>18</v>
      </c>
      <c r="I115">
        <v>0.24299999999999999</v>
      </c>
      <c r="J115" t="s">
        <v>25</v>
      </c>
    </row>
    <row r="117" spans="1:10" x14ac:dyDescent="0.3">
      <c r="A117" t="s">
        <v>62</v>
      </c>
      <c r="B117" t="s">
        <v>61</v>
      </c>
    </row>
    <row r="118" spans="1:10" x14ac:dyDescent="0.3">
      <c r="A118" t="s">
        <v>74</v>
      </c>
      <c r="B118" t="s">
        <v>75</v>
      </c>
    </row>
  </sheetData>
  <sortState ref="A78:D97">
    <sortCondition ref="A78:A97"/>
  </sortState>
  <conditionalFormatting sqref="E4:E38">
    <cfRule type="iconSet" priority="88">
      <iconSet>
        <cfvo type="percent" val="0"/>
        <cfvo type="num" val="0.33"/>
        <cfvo type="num" val="0.66"/>
      </iconSet>
    </cfRule>
  </conditionalFormatting>
  <conditionalFormatting sqref="M4:M38">
    <cfRule type="iconSet" priority="89">
      <iconSet>
        <cfvo type="percent" val="0"/>
        <cfvo type="num" val="0.69"/>
        <cfvo type="num" val="0.84"/>
      </iconSet>
    </cfRule>
  </conditionalFormatting>
  <conditionalFormatting sqref="J4:J38">
    <cfRule type="iconSet" priority="90">
      <iconSet>
        <cfvo type="percent" val="0"/>
        <cfvo type="num" val="0.5"/>
        <cfvo type="num" val="0.75"/>
      </iconSet>
    </cfRule>
  </conditionalFormatting>
  <conditionalFormatting sqref="E56:E73">
    <cfRule type="iconSet" priority="107">
      <iconSet>
        <cfvo type="percent" val="0"/>
        <cfvo type="num" val="0.5"/>
        <cfvo type="num" val="0.75"/>
      </iconSet>
    </cfRule>
  </conditionalFormatting>
  <conditionalFormatting sqref="E78:E97">
    <cfRule type="iconSet" priority="108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A61" workbookViewId="0">
      <selection activeCell="F78" sqref="F78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79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1">
        <v>2</v>
      </c>
      <c r="B4">
        <v>21.59</v>
      </c>
      <c r="E4">
        <f t="shared" ref="E4:E41" si="0">(IF(B4&gt;0.5, 1, IF(B4&gt;0.2, 0.66, IF(B4&gt;0.1, 0.33, 0)))+C4+D4)/3</f>
        <v>0.33333333333333331</v>
      </c>
      <c r="H4" s="3"/>
      <c r="I4" s="4" t="s">
        <v>24</v>
      </c>
      <c r="J4">
        <f t="shared" ref="J4:J41" si="1">(IF(I4="NA", AVERAGE(IF(G4="High", 1, IF(G4="Medium", 0.667, IF(G4="Low", 0.333, 0))),H4), (I4+1)/2)+H4+IF(G4="High", 1, IF(G4="Medium", 0.667, IF(G4="Low", 0.333, 0))))/3</f>
        <v>0</v>
      </c>
      <c r="L4">
        <v>0.3</v>
      </c>
      <c r="M4">
        <f>L4</f>
        <v>0.3</v>
      </c>
      <c r="P4">
        <v>0</v>
      </c>
    </row>
    <row r="5" spans="1:17" x14ac:dyDescent="0.3">
      <c r="A5" s="1">
        <v>4</v>
      </c>
      <c r="B5">
        <v>11.16</v>
      </c>
      <c r="E5">
        <f t="shared" si="0"/>
        <v>0.33333333333333331</v>
      </c>
      <c r="G5" t="s">
        <v>9</v>
      </c>
      <c r="H5" s="3">
        <v>0.91</v>
      </c>
      <c r="I5" s="4" t="s">
        <v>24</v>
      </c>
      <c r="J5">
        <f t="shared" si="1"/>
        <v>0.95500000000000007</v>
      </c>
      <c r="L5">
        <v>0.45</v>
      </c>
      <c r="M5">
        <f t="shared" ref="M5:M41" si="2">L5</f>
        <v>0.45</v>
      </c>
      <c r="P5">
        <v>0</v>
      </c>
    </row>
    <row r="6" spans="1:17" x14ac:dyDescent="0.3">
      <c r="A6" s="1">
        <v>12</v>
      </c>
      <c r="C6">
        <v>0.73280400000000001</v>
      </c>
      <c r="D6">
        <v>0.65</v>
      </c>
      <c r="E6">
        <f t="shared" si="0"/>
        <v>0.46093466666666671</v>
      </c>
      <c r="G6" t="s">
        <v>5</v>
      </c>
      <c r="H6" s="3">
        <v>0.94</v>
      </c>
      <c r="I6" s="3">
        <v>-0.52229999999999999</v>
      </c>
      <c r="J6">
        <f t="shared" si="1"/>
        <v>0.50395000000000001</v>
      </c>
      <c r="L6">
        <v>0.5</v>
      </c>
      <c r="M6">
        <f t="shared" si="2"/>
        <v>0.5</v>
      </c>
      <c r="P6">
        <v>0</v>
      </c>
    </row>
    <row r="7" spans="1:17" x14ac:dyDescent="0.3">
      <c r="A7" s="1">
        <v>17</v>
      </c>
      <c r="B7">
        <v>0.49</v>
      </c>
      <c r="D7">
        <v>0.79</v>
      </c>
      <c r="E7">
        <f t="shared" si="0"/>
        <v>0.48333333333333339</v>
      </c>
      <c r="H7" s="3"/>
      <c r="I7" s="3">
        <v>-0.79100000000000004</v>
      </c>
      <c r="J7">
        <f t="shared" si="1"/>
        <v>3.4833333333333327E-2</v>
      </c>
      <c r="L7">
        <v>0.4</v>
      </c>
      <c r="M7">
        <f t="shared" si="2"/>
        <v>0.4</v>
      </c>
      <c r="P7">
        <v>0</v>
      </c>
    </row>
    <row r="8" spans="1:17" x14ac:dyDescent="0.3">
      <c r="A8" s="1">
        <v>21</v>
      </c>
      <c r="B8">
        <v>0.72</v>
      </c>
      <c r="D8">
        <v>0.79</v>
      </c>
      <c r="E8">
        <f t="shared" si="0"/>
        <v>0.59666666666666668</v>
      </c>
      <c r="H8" s="3"/>
      <c r="I8" s="3">
        <v>-0.60099999999999998</v>
      </c>
      <c r="J8">
        <f t="shared" si="1"/>
        <v>6.6500000000000004E-2</v>
      </c>
      <c r="L8">
        <v>0.5</v>
      </c>
      <c r="M8">
        <f t="shared" si="2"/>
        <v>0.5</v>
      </c>
      <c r="P8">
        <v>0</v>
      </c>
    </row>
    <row r="9" spans="1:17" x14ac:dyDescent="0.3">
      <c r="A9" s="1">
        <v>35</v>
      </c>
      <c r="B9">
        <v>0.64</v>
      </c>
      <c r="D9">
        <v>0.94</v>
      </c>
      <c r="E9">
        <f t="shared" si="0"/>
        <v>0.64666666666666661</v>
      </c>
      <c r="H9" s="3"/>
      <c r="I9" s="3">
        <v>-0.88849999999999996</v>
      </c>
      <c r="J9">
        <f t="shared" si="1"/>
        <v>1.8583333333333341E-2</v>
      </c>
      <c r="L9">
        <v>0.63</v>
      </c>
      <c r="M9">
        <f t="shared" si="2"/>
        <v>0.63</v>
      </c>
      <c r="P9">
        <v>0</v>
      </c>
    </row>
    <row r="10" spans="1:17" x14ac:dyDescent="0.3">
      <c r="A10" s="1">
        <v>43</v>
      </c>
      <c r="B10">
        <v>0.89</v>
      </c>
      <c r="D10">
        <v>0.86</v>
      </c>
      <c r="E10">
        <f t="shared" si="0"/>
        <v>0.62</v>
      </c>
      <c r="H10" s="3"/>
      <c r="I10" s="3">
        <v>-0.28449999999999998</v>
      </c>
      <c r="J10">
        <f t="shared" si="1"/>
        <v>0.11925000000000001</v>
      </c>
      <c r="L10">
        <v>0.51</v>
      </c>
      <c r="M10">
        <f t="shared" si="2"/>
        <v>0.51</v>
      </c>
      <c r="P10">
        <v>0</v>
      </c>
    </row>
    <row r="11" spans="1:17" x14ac:dyDescent="0.3">
      <c r="A11" s="1">
        <v>54</v>
      </c>
      <c r="C11">
        <v>0.55663200000000002</v>
      </c>
      <c r="D11">
        <v>0.81</v>
      </c>
      <c r="E11">
        <f t="shared" si="0"/>
        <v>0.455544</v>
      </c>
      <c r="H11" s="3">
        <v>0.39</v>
      </c>
      <c r="I11" s="3">
        <v>0.30099999999999999</v>
      </c>
      <c r="J11">
        <f t="shared" si="1"/>
        <v>0.34683333333333333</v>
      </c>
      <c r="L11">
        <v>0.35</v>
      </c>
      <c r="M11">
        <f t="shared" si="2"/>
        <v>0.35</v>
      </c>
      <c r="P11">
        <v>0</v>
      </c>
    </row>
    <row r="12" spans="1:17" x14ac:dyDescent="0.3">
      <c r="A12" s="1">
        <v>63</v>
      </c>
      <c r="D12">
        <v>0.64</v>
      </c>
      <c r="E12">
        <f t="shared" si="0"/>
        <v>0.21333333333333335</v>
      </c>
      <c r="H12" s="3"/>
      <c r="I12" s="3">
        <v>0.43790000000000001</v>
      </c>
      <c r="J12">
        <f t="shared" si="1"/>
        <v>0.23965</v>
      </c>
      <c r="L12">
        <v>0.35</v>
      </c>
      <c r="M12">
        <f t="shared" si="2"/>
        <v>0.35</v>
      </c>
      <c r="P12">
        <v>0</v>
      </c>
    </row>
    <row r="13" spans="1:17" x14ac:dyDescent="0.3">
      <c r="A13" s="1">
        <v>72</v>
      </c>
      <c r="D13">
        <v>0.87</v>
      </c>
      <c r="E13">
        <f t="shared" si="0"/>
        <v>0.28999999999999998</v>
      </c>
      <c r="H13" s="3"/>
      <c r="I13" s="3">
        <v>-0.1981</v>
      </c>
      <c r="J13">
        <f t="shared" si="1"/>
        <v>0.13365000000000002</v>
      </c>
      <c r="L13">
        <v>0.42</v>
      </c>
      <c r="M13">
        <f t="shared" si="2"/>
        <v>0.42</v>
      </c>
      <c r="P13">
        <v>0</v>
      </c>
    </row>
    <row r="14" spans="1:17" x14ac:dyDescent="0.3">
      <c r="A14" s="1">
        <v>105</v>
      </c>
      <c r="B14">
        <v>1.0900000000000001</v>
      </c>
      <c r="D14">
        <v>0.78</v>
      </c>
      <c r="E14">
        <f t="shared" si="0"/>
        <v>0.59333333333333338</v>
      </c>
      <c r="H14" s="3"/>
      <c r="I14" s="3">
        <v>-0.3972</v>
      </c>
      <c r="J14">
        <f t="shared" si="1"/>
        <v>0.10046666666666666</v>
      </c>
      <c r="L14">
        <v>0.38</v>
      </c>
      <c r="M14">
        <f t="shared" si="2"/>
        <v>0.38</v>
      </c>
      <c r="P14">
        <v>0</v>
      </c>
    </row>
    <row r="15" spans="1:17" x14ac:dyDescent="0.3">
      <c r="A15" s="1">
        <v>120</v>
      </c>
      <c r="B15">
        <v>0.68</v>
      </c>
      <c r="D15">
        <v>0.81</v>
      </c>
      <c r="E15">
        <f t="shared" si="0"/>
        <v>0.60333333333333339</v>
      </c>
      <c r="H15" s="3"/>
      <c r="I15" s="3">
        <v>-0.1804</v>
      </c>
      <c r="J15">
        <f t="shared" si="1"/>
        <v>0.1366</v>
      </c>
      <c r="L15">
        <v>0.27</v>
      </c>
      <c r="M15">
        <f t="shared" si="2"/>
        <v>0.27</v>
      </c>
      <c r="P15">
        <v>0</v>
      </c>
    </row>
    <row r="16" spans="1:17" x14ac:dyDescent="0.3">
      <c r="A16" s="1">
        <v>127</v>
      </c>
      <c r="C16">
        <v>0.5</v>
      </c>
      <c r="D16">
        <v>0.57999999999999996</v>
      </c>
      <c r="E16">
        <f t="shared" si="0"/>
        <v>0.36000000000000004</v>
      </c>
      <c r="H16" s="3">
        <v>0.74</v>
      </c>
      <c r="I16" s="3">
        <v>-0.74850000000000005</v>
      </c>
      <c r="J16">
        <f t="shared" si="1"/>
        <v>0.28858333333333336</v>
      </c>
      <c r="L16">
        <v>0.39</v>
      </c>
      <c r="M16">
        <f t="shared" si="2"/>
        <v>0.39</v>
      </c>
      <c r="P16">
        <v>0</v>
      </c>
    </row>
    <row r="17" spans="1:16" x14ac:dyDescent="0.3">
      <c r="A17" s="1">
        <v>131</v>
      </c>
      <c r="B17">
        <v>0.44</v>
      </c>
      <c r="D17">
        <v>0.7</v>
      </c>
      <c r="E17">
        <f t="shared" si="0"/>
        <v>0.45333333333333331</v>
      </c>
      <c r="H17" s="3"/>
      <c r="I17" s="3">
        <v>1.7500000000000002E-2</v>
      </c>
      <c r="J17">
        <f t="shared" si="1"/>
        <v>0.16958333333333334</v>
      </c>
      <c r="L17">
        <v>0.42</v>
      </c>
      <c r="M17">
        <f t="shared" si="2"/>
        <v>0.42</v>
      </c>
      <c r="P17">
        <v>0</v>
      </c>
    </row>
    <row r="18" spans="1:16" x14ac:dyDescent="0.3">
      <c r="A18" s="1">
        <v>137</v>
      </c>
      <c r="B18">
        <v>1.0900000000000001</v>
      </c>
      <c r="C18">
        <v>0.58246399999999998</v>
      </c>
      <c r="D18">
        <v>0.73</v>
      </c>
      <c r="E18">
        <f t="shared" si="0"/>
        <v>0.77082133333333325</v>
      </c>
      <c r="H18" s="3">
        <v>0.62</v>
      </c>
      <c r="I18" s="3">
        <v>-0.83850000000000002</v>
      </c>
      <c r="J18">
        <f t="shared" si="1"/>
        <v>0.23358333333333334</v>
      </c>
      <c r="L18">
        <v>0.24</v>
      </c>
      <c r="M18">
        <f t="shared" si="2"/>
        <v>0.24</v>
      </c>
      <c r="P18">
        <v>0</v>
      </c>
    </row>
    <row r="19" spans="1:16" x14ac:dyDescent="0.3">
      <c r="A19" s="1">
        <v>142</v>
      </c>
      <c r="B19">
        <v>1.79</v>
      </c>
      <c r="C19">
        <v>0.54904799999999998</v>
      </c>
      <c r="D19">
        <v>0.86</v>
      </c>
      <c r="E19">
        <f t="shared" si="0"/>
        <v>0.80301599999999995</v>
      </c>
      <c r="H19" s="3"/>
      <c r="I19" s="3">
        <v>-0.98750000000000004</v>
      </c>
      <c r="J19">
        <f t="shared" si="1"/>
        <v>2.0833333333333259E-3</v>
      </c>
      <c r="L19">
        <v>0.17</v>
      </c>
      <c r="M19">
        <f t="shared" si="2"/>
        <v>0.17</v>
      </c>
      <c r="P19">
        <v>0</v>
      </c>
    </row>
    <row r="20" spans="1:16" x14ac:dyDescent="0.3">
      <c r="A20" s="1">
        <v>144</v>
      </c>
      <c r="B20">
        <v>2.2599999999999998</v>
      </c>
      <c r="D20">
        <v>0.64</v>
      </c>
      <c r="E20">
        <f t="shared" si="0"/>
        <v>0.54666666666666675</v>
      </c>
      <c r="H20" s="3"/>
      <c r="I20" s="3">
        <v>-0.90939999999999999</v>
      </c>
      <c r="J20">
        <f t="shared" si="1"/>
        <v>1.5100000000000002E-2</v>
      </c>
      <c r="L20">
        <v>0.15</v>
      </c>
      <c r="M20">
        <f t="shared" si="2"/>
        <v>0.15</v>
      </c>
      <c r="P20">
        <v>0</v>
      </c>
    </row>
    <row r="21" spans="1:16" x14ac:dyDescent="0.3">
      <c r="A21" s="1">
        <v>158</v>
      </c>
      <c r="D21">
        <v>0.95</v>
      </c>
      <c r="E21">
        <f t="shared" si="0"/>
        <v>0.31666666666666665</v>
      </c>
      <c r="H21" s="3"/>
      <c r="I21" s="3">
        <v>-0.67500000000000004</v>
      </c>
      <c r="J21">
        <f t="shared" si="1"/>
        <v>5.4166666666666662E-2</v>
      </c>
      <c r="L21">
        <v>0.42</v>
      </c>
      <c r="M21">
        <f t="shared" si="2"/>
        <v>0.42</v>
      </c>
    </row>
    <row r="22" spans="1:16" x14ac:dyDescent="0.3">
      <c r="A22" s="1">
        <v>160</v>
      </c>
      <c r="C22">
        <v>0.583955</v>
      </c>
      <c r="D22">
        <v>0.78</v>
      </c>
      <c r="E22">
        <f t="shared" si="0"/>
        <v>0.45465166666666668</v>
      </c>
      <c r="H22" s="3"/>
      <c r="I22" s="3">
        <v>-0.2137</v>
      </c>
      <c r="J22">
        <f t="shared" si="1"/>
        <v>0.13105</v>
      </c>
      <c r="L22">
        <v>0.28000000000000003</v>
      </c>
      <c r="M22">
        <f t="shared" si="2"/>
        <v>0.28000000000000003</v>
      </c>
    </row>
    <row r="23" spans="1:16" x14ac:dyDescent="0.3">
      <c r="A23" s="1">
        <v>164</v>
      </c>
      <c r="C23">
        <v>0.56759899999999996</v>
      </c>
      <c r="D23">
        <v>0.82</v>
      </c>
      <c r="E23">
        <f t="shared" si="0"/>
        <v>0.46253299999999992</v>
      </c>
      <c r="H23" s="3">
        <v>0.15</v>
      </c>
      <c r="I23" s="3">
        <v>-0.66279999999999994</v>
      </c>
      <c r="J23">
        <f t="shared" si="1"/>
        <v>0.1062</v>
      </c>
      <c r="L23">
        <v>0.34</v>
      </c>
      <c r="M23">
        <f t="shared" si="2"/>
        <v>0.34</v>
      </c>
    </row>
    <row r="24" spans="1:16" x14ac:dyDescent="0.3">
      <c r="A24" s="1">
        <v>169</v>
      </c>
      <c r="B24">
        <v>0.64</v>
      </c>
      <c r="D24">
        <v>0.72</v>
      </c>
      <c r="E24">
        <f t="shared" si="0"/>
        <v>0.57333333333333336</v>
      </c>
      <c r="H24" s="3"/>
      <c r="I24" s="3">
        <v>-0.53990000000000005</v>
      </c>
      <c r="J24">
        <f t="shared" si="1"/>
        <v>7.6683333333333326E-2</v>
      </c>
      <c r="L24">
        <v>0.53</v>
      </c>
      <c r="M24">
        <f t="shared" si="2"/>
        <v>0.53</v>
      </c>
    </row>
    <row r="25" spans="1:16" x14ac:dyDescent="0.3">
      <c r="A25" s="1">
        <v>184</v>
      </c>
      <c r="D25">
        <v>0.81</v>
      </c>
      <c r="E25">
        <f t="shared" si="0"/>
        <v>0.27</v>
      </c>
      <c r="H25" s="3"/>
      <c r="I25" s="3">
        <v>-0.69910000000000005</v>
      </c>
      <c r="J25">
        <f t="shared" si="1"/>
        <v>5.0149999999999993E-2</v>
      </c>
      <c r="L25">
        <v>0.4</v>
      </c>
      <c r="M25">
        <f t="shared" si="2"/>
        <v>0.4</v>
      </c>
    </row>
    <row r="26" spans="1:16" x14ac:dyDescent="0.3">
      <c r="A26" s="1">
        <v>192</v>
      </c>
      <c r="B26">
        <v>1.26</v>
      </c>
      <c r="D26">
        <v>0.82</v>
      </c>
      <c r="E26">
        <f t="shared" si="0"/>
        <v>0.60666666666666658</v>
      </c>
      <c r="H26" s="3">
        <v>0.44</v>
      </c>
      <c r="I26" s="3">
        <v>-0.52639999999999998</v>
      </c>
      <c r="J26">
        <f t="shared" si="1"/>
        <v>0.22560000000000002</v>
      </c>
      <c r="L26">
        <v>0.28000000000000003</v>
      </c>
      <c r="M26">
        <f t="shared" si="2"/>
        <v>0.28000000000000003</v>
      </c>
    </row>
    <row r="27" spans="1:16" x14ac:dyDescent="0.3">
      <c r="A27" s="1">
        <v>200</v>
      </c>
      <c r="D27">
        <v>0.68</v>
      </c>
      <c r="E27">
        <f t="shared" si="0"/>
        <v>0.22666666666666668</v>
      </c>
      <c r="H27" s="3"/>
      <c r="I27" s="3">
        <v>-0.5232</v>
      </c>
      <c r="J27">
        <f t="shared" si="1"/>
        <v>7.9466666666666672E-2</v>
      </c>
      <c r="L27">
        <v>0.25</v>
      </c>
      <c r="M27">
        <f t="shared" si="2"/>
        <v>0.25</v>
      </c>
    </row>
    <row r="28" spans="1:16" x14ac:dyDescent="0.3">
      <c r="A28" s="1">
        <v>218</v>
      </c>
      <c r="B28">
        <v>0.88</v>
      </c>
      <c r="D28">
        <v>1</v>
      </c>
      <c r="E28">
        <f t="shared" si="0"/>
        <v>0.66666666666666663</v>
      </c>
      <c r="H28" s="3"/>
      <c r="I28" s="3">
        <v>-0.94320000000000004</v>
      </c>
      <c r="J28">
        <f t="shared" si="1"/>
        <v>9.4666666666666597E-3</v>
      </c>
      <c r="L28">
        <v>0.5</v>
      </c>
      <c r="M28">
        <f t="shared" si="2"/>
        <v>0.5</v>
      </c>
    </row>
    <row r="29" spans="1:16" x14ac:dyDescent="0.3">
      <c r="A29" s="1">
        <v>223</v>
      </c>
      <c r="B29">
        <v>1</v>
      </c>
      <c r="C29">
        <v>0.70083799999999996</v>
      </c>
      <c r="D29">
        <v>0.62</v>
      </c>
      <c r="E29">
        <f t="shared" si="0"/>
        <v>0.77361266666666673</v>
      </c>
      <c r="H29" s="3">
        <v>0.5</v>
      </c>
      <c r="I29" s="3">
        <v>-0.71740000000000004</v>
      </c>
      <c r="J29">
        <f t="shared" si="1"/>
        <v>0.21376666666666666</v>
      </c>
      <c r="L29">
        <v>0.56999999999999995</v>
      </c>
      <c r="M29">
        <f t="shared" si="2"/>
        <v>0.56999999999999995</v>
      </c>
    </row>
    <row r="30" spans="1:16" x14ac:dyDescent="0.3">
      <c r="A30" s="1">
        <v>228</v>
      </c>
      <c r="B30">
        <v>0.64</v>
      </c>
      <c r="D30">
        <v>0.74</v>
      </c>
      <c r="E30">
        <f t="shared" si="0"/>
        <v>0.57999999999999996</v>
      </c>
      <c r="H30" s="3"/>
      <c r="I30" s="3">
        <v>0.2286</v>
      </c>
      <c r="J30">
        <f t="shared" si="1"/>
        <v>0.20476666666666665</v>
      </c>
      <c r="L30">
        <v>0.48</v>
      </c>
      <c r="M30">
        <f t="shared" si="2"/>
        <v>0.48</v>
      </c>
    </row>
    <row r="31" spans="1:16" x14ac:dyDescent="0.3">
      <c r="A31" s="1">
        <v>235</v>
      </c>
      <c r="B31">
        <v>0.61</v>
      </c>
      <c r="C31">
        <v>0.55622000000000005</v>
      </c>
      <c r="D31">
        <v>0.71</v>
      </c>
      <c r="E31">
        <f t="shared" si="0"/>
        <v>0.75540666666666667</v>
      </c>
      <c r="H31" s="3"/>
      <c r="I31" s="3">
        <v>-0.92559999999999998</v>
      </c>
      <c r="J31">
        <f t="shared" si="1"/>
        <v>1.2400000000000003E-2</v>
      </c>
      <c r="L31">
        <v>0.28000000000000003</v>
      </c>
      <c r="M31">
        <f t="shared" si="2"/>
        <v>0.28000000000000003</v>
      </c>
    </row>
    <row r="32" spans="1:16" x14ac:dyDescent="0.3">
      <c r="A32" s="1">
        <v>238</v>
      </c>
      <c r="B32">
        <v>1.71</v>
      </c>
      <c r="D32">
        <v>0.78</v>
      </c>
      <c r="E32">
        <f t="shared" si="0"/>
        <v>0.59333333333333338</v>
      </c>
      <c r="H32" s="3"/>
      <c r="I32" s="3">
        <v>0.3518</v>
      </c>
      <c r="J32">
        <f t="shared" si="1"/>
        <v>0.22529999999999997</v>
      </c>
      <c r="L32">
        <v>0.24</v>
      </c>
      <c r="M32">
        <f t="shared" si="2"/>
        <v>0.24</v>
      </c>
    </row>
    <row r="33" spans="1:15" x14ac:dyDescent="0.3">
      <c r="A33" s="1">
        <v>239</v>
      </c>
      <c r="B33">
        <v>2.06</v>
      </c>
      <c r="D33">
        <v>0.71</v>
      </c>
      <c r="E33">
        <f t="shared" si="0"/>
        <v>0.56999999999999995</v>
      </c>
      <c r="H33" s="3"/>
      <c r="I33" s="3">
        <v>-0.91720000000000002</v>
      </c>
      <c r="J33">
        <f t="shared" si="1"/>
        <v>1.3799999999999998E-2</v>
      </c>
      <c r="L33">
        <v>0.39</v>
      </c>
      <c r="M33">
        <f t="shared" si="2"/>
        <v>0.39</v>
      </c>
    </row>
    <row r="34" spans="1:15" x14ac:dyDescent="0.3">
      <c r="A34" s="1">
        <v>241</v>
      </c>
      <c r="B34">
        <v>2.08</v>
      </c>
      <c r="C34">
        <v>0.63166999999999995</v>
      </c>
      <c r="D34">
        <v>0.91</v>
      </c>
      <c r="E34">
        <f t="shared" si="0"/>
        <v>0.84722333333333333</v>
      </c>
      <c r="H34" s="3"/>
      <c r="I34" s="3">
        <v>-0.89490000000000003</v>
      </c>
      <c r="J34">
        <f t="shared" si="1"/>
        <v>1.7516666666666663E-2</v>
      </c>
      <c r="L34">
        <v>0.4</v>
      </c>
      <c r="M34">
        <f t="shared" si="2"/>
        <v>0.4</v>
      </c>
    </row>
    <row r="35" spans="1:15" x14ac:dyDescent="0.3">
      <c r="A35" s="1">
        <v>243</v>
      </c>
      <c r="B35">
        <v>1.75</v>
      </c>
      <c r="D35">
        <v>0.86</v>
      </c>
      <c r="E35">
        <f t="shared" si="0"/>
        <v>0.62</v>
      </c>
      <c r="H35" s="3"/>
      <c r="I35" s="3">
        <v>0.78910000000000002</v>
      </c>
      <c r="J35">
        <f t="shared" si="1"/>
        <v>0.2981833333333333</v>
      </c>
      <c r="L35">
        <v>0.43</v>
      </c>
      <c r="M35">
        <f t="shared" si="2"/>
        <v>0.43</v>
      </c>
    </row>
    <row r="36" spans="1:15" x14ac:dyDescent="0.3">
      <c r="A36" s="1">
        <v>245</v>
      </c>
      <c r="B36">
        <v>0.68</v>
      </c>
      <c r="C36">
        <v>0.60128700000000002</v>
      </c>
      <c r="D36">
        <v>0.73</v>
      </c>
      <c r="E36">
        <f t="shared" si="0"/>
        <v>0.77709566666666674</v>
      </c>
      <c r="H36" s="3"/>
      <c r="I36" s="3">
        <v>-0.84319999999999995</v>
      </c>
      <c r="J36">
        <f t="shared" si="1"/>
        <v>2.6133333333333342E-2</v>
      </c>
      <c r="L36">
        <v>0.45</v>
      </c>
      <c r="M36">
        <f t="shared" si="2"/>
        <v>0.45</v>
      </c>
    </row>
    <row r="37" spans="1:15" x14ac:dyDescent="0.3">
      <c r="A37" s="1">
        <v>246</v>
      </c>
      <c r="B37">
        <v>0.36</v>
      </c>
      <c r="D37">
        <v>0.82</v>
      </c>
      <c r="E37">
        <f t="shared" si="0"/>
        <v>0.49333333333333335</v>
      </c>
      <c r="H37" s="3"/>
      <c r="I37" s="3">
        <v>-0.70920000000000005</v>
      </c>
      <c r="J37">
        <f t="shared" si="1"/>
        <v>4.8466666666666658E-2</v>
      </c>
      <c r="L37">
        <v>0.52</v>
      </c>
      <c r="M37">
        <f t="shared" si="2"/>
        <v>0.52</v>
      </c>
    </row>
    <row r="38" spans="1:15" x14ac:dyDescent="0.3">
      <c r="A38" s="1">
        <v>250</v>
      </c>
      <c r="B38">
        <v>0.24</v>
      </c>
      <c r="C38">
        <v>0.55064199999999996</v>
      </c>
      <c r="D38">
        <v>0.91</v>
      </c>
      <c r="E38">
        <f t="shared" si="0"/>
        <v>0.70688066666666671</v>
      </c>
      <c r="H38" s="3"/>
      <c r="I38" s="3">
        <v>-0.48120000000000002</v>
      </c>
      <c r="J38">
        <f t="shared" si="1"/>
        <v>8.646666666666665E-2</v>
      </c>
      <c r="L38">
        <v>0.45</v>
      </c>
      <c r="M38">
        <f t="shared" si="2"/>
        <v>0.45</v>
      </c>
    </row>
    <row r="39" spans="1:15" x14ac:dyDescent="0.3">
      <c r="A39" s="1">
        <v>259</v>
      </c>
      <c r="C39">
        <v>0.5</v>
      </c>
      <c r="D39">
        <v>0.67</v>
      </c>
      <c r="E39">
        <f t="shared" si="0"/>
        <v>0.38999999999999996</v>
      </c>
      <c r="H39" s="3"/>
      <c r="I39" s="3">
        <v>-0.754</v>
      </c>
      <c r="J39">
        <f t="shared" si="1"/>
        <v>4.1000000000000002E-2</v>
      </c>
      <c r="L39">
        <v>0.47</v>
      </c>
      <c r="M39">
        <f t="shared" si="2"/>
        <v>0.47</v>
      </c>
    </row>
    <row r="40" spans="1:15" x14ac:dyDescent="0.3">
      <c r="A40" s="1">
        <v>288</v>
      </c>
      <c r="C40">
        <v>0.5</v>
      </c>
      <c r="D40">
        <v>0.69</v>
      </c>
      <c r="E40">
        <f t="shared" si="0"/>
        <v>0.39666666666666667</v>
      </c>
      <c r="G40" t="s">
        <v>9</v>
      </c>
      <c r="H40" s="3">
        <v>0.8</v>
      </c>
      <c r="I40" s="3">
        <v>0.77180000000000004</v>
      </c>
      <c r="J40">
        <f t="shared" si="1"/>
        <v>0.8953000000000001</v>
      </c>
      <c r="L40">
        <v>0.74</v>
      </c>
      <c r="M40">
        <f t="shared" si="2"/>
        <v>0.74</v>
      </c>
    </row>
    <row r="41" spans="1:15" x14ac:dyDescent="0.3">
      <c r="A41" s="1">
        <v>295</v>
      </c>
      <c r="B41">
        <v>11.13</v>
      </c>
      <c r="E41">
        <f t="shared" si="0"/>
        <v>0.33333333333333331</v>
      </c>
      <c r="G41" t="s">
        <v>7</v>
      </c>
      <c r="H41" s="3"/>
      <c r="I41" s="4" t="s">
        <v>24</v>
      </c>
      <c r="J41">
        <f t="shared" si="1"/>
        <v>0.44466666666666671</v>
      </c>
      <c r="L41">
        <v>0.74</v>
      </c>
      <c r="M41">
        <f t="shared" si="2"/>
        <v>0.74</v>
      </c>
    </row>
    <row r="42" spans="1:15" x14ac:dyDescent="0.3">
      <c r="A42" s="1"/>
      <c r="I42" s="4"/>
    </row>
    <row r="44" spans="1:15" x14ac:dyDescent="0.3">
      <c r="A44" t="s">
        <v>4</v>
      </c>
    </row>
    <row r="45" spans="1:15" x14ac:dyDescent="0.3">
      <c r="A45" t="s">
        <v>2</v>
      </c>
      <c r="C45" t="s">
        <v>11</v>
      </c>
      <c r="H45" t="s">
        <v>15</v>
      </c>
      <c r="J45" t="s">
        <v>23</v>
      </c>
      <c r="N45" t="s">
        <v>17</v>
      </c>
    </row>
    <row r="46" spans="1:15" x14ac:dyDescent="0.3">
      <c r="A46" t="s">
        <v>5</v>
      </c>
      <c r="B46" t="s">
        <v>6</v>
      </c>
      <c r="C46" t="s">
        <v>5</v>
      </c>
      <c r="D46" t="s">
        <v>8</v>
      </c>
      <c r="H46" t="s">
        <v>5</v>
      </c>
      <c r="I46" t="s">
        <v>58</v>
      </c>
      <c r="J46" t="s">
        <v>25</v>
      </c>
      <c r="K46" t="s">
        <v>26</v>
      </c>
      <c r="N46" t="s">
        <v>18</v>
      </c>
      <c r="O46" t="s">
        <v>19</v>
      </c>
    </row>
    <row r="47" spans="1:15" x14ac:dyDescent="0.3">
      <c r="A47" t="s">
        <v>7</v>
      </c>
      <c r="B47" t="s">
        <v>10</v>
      </c>
      <c r="C47" t="s">
        <v>12</v>
      </c>
      <c r="D47" t="s">
        <v>13</v>
      </c>
      <c r="H47" t="s">
        <v>9</v>
      </c>
      <c r="I47" t="s">
        <v>59</v>
      </c>
      <c r="J47" t="s">
        <v>27</v>
      </c>
      <c r="K47" t="s">
        <v>28</v>
      </c>
      <c r="N47" t="s">
        <v>5</v>
      </c>
      <c r="O47" t="s">
        <v>20</v>
      </c>
    </row>
    <row r="48" spans="1:15" x14ac:dyDescent="0.3">
      <c r="A48" t="s">
        <v>9</v>
      </c>
      <c r="B48" t="s">
        <v>8</v>
      </c>
      <c r="N48" t="s">
        <v>7</v>
      </c>
      <c r="O48" t="s">
        <v>21</v>
      </c>
    </row>
    <row r="49" spans="1:15" x14ac:dyDescent="0.3">
      <c r="N49" t="s">
        <v>9</v>
      </c>
      <c r="O49" t="s">
        <v>22</v>
      </c>
    </row>
    <row r="52" spans="1:15" x14ac:dyDescent="0.3">
      <c r="A52" t="s">
        <v>31</v>
      </c>
    </row>
    <row r="53" spans="1:15" x14ac:dyDescent="0.3">
      <c r="B53" t="s">
        <v>29</v>
      </c>
    </row>
    <row r="54" spans="1:15" x14ac:dyDescent="0.3">
      <c r="A54" t="s">
        <v>79</v>
      </c>
      <c r="B54" t="s">
        <v>30</v>
      </c>
    </row>
    <row r="55" spans="1:15" x14ac:dyDescent="0.3">
      <c r="A55" t="s">
        <v>18</v>
      </c>
    </row>
    <row r="57" spans="1:15" x14ac:dyDescent="0.3">
      <c r="A57" t="s">
        <v>56</v>
      </c>
    </row>
    <row r="58" spans="1:15" x14ac:dyDescent="0.3">
      <c r="B58" t="s">
        <v>32</v>
      </c>
    </row>
    <row r="59" spans="1:15" x14ac:dyDescent="0.3">
      <c r="A59" t="s">
        <v>79</v>
      </c>
      <c r="B59" t="s">
        <v>33</v>
      </c>
      <c r="C59" t="s">
        <v>70</v>
      </c>
      <c r="D59" t="s">
        <v>11</v>
      </c>
    </row>
    <row r="60" spans="1:15" x14ac:dyDescent="0.3">
      <c r="A60" s="3">
        <v>25</v>
      </c>
      <c r="B60" s="3"/>
      <c r="C60" s="3">
        <v>0.245</v>
      </c>
      <c r="D60" s="3">
        <v>0.95</v>
      </c>
      <c r="E60">
        <f t="shared" ref="E60:E80" si="3">(IF(B60="Yes", 1, AVERAGE(C60:D60)) + C60 + D60)/3</f>
        <v>0.59750000000000003</v>
      </c>
    </row>
    <row r="61" spans="1:15" x14ac:dyDescent="0.3">
      <c r="A61">
        <v>57</v>
      </c>
      <c r="B61" s="3"/>
      <c r="C61">
        <v>0.38500000000000001</v>
      </c>
      <c r="D61" s="7">
        <v>0.95</v>
      </c>
      <c r="E61">
        <f t="shared" si="3"/>
        <v>0.66749999999999998</v>
      </c>
    </row>
    <row r="62" spans="1:15" x14ac:dyDescent="0.3">
      <c r="A62">
        <v>89</v>
      </c>
      <c r="B62" s="3"/>
      <c r="C62">
        <v>0.53800000000000003</v>
      </c>
      <c r="D62" s="7">
        <v>0.95</v>
      </c>
      <c r="E62">
        <f t="shared" si="3"/>
        <v>0.74400000000000011</v>
      </c>
    </row>
    <row r="63" spans="1:15" x14ac:dyDescent="0.3">
      <c r="A63">
        <v>93</v>
      </c>
      <c r="B63" s="3"/>
      <c r="C63">
        <v>0.56799999999999995</v>
      </c>
      <c r="D63" s="3">
        <v>0.95</v>
      </c>
      <c r="E63">
        <f t="shared" si="3"/>
        <v>0.75900000000000001</v>
      </c>
    </row>
    <row r="64" spans="1:15" x14ac:dyDescent="0.3">
      <c r="A64">
        <v>97</v>
      </c>
      <c r="B64" s="3"/>
      <c r="C64">
        <v>0.751</v>
      </c>
      <c r="D64" s="7">
        <v>0.9</v>
      </c>
      <c r="E64">
        <f t="shared" si="3"/>
        <v>0.82550000000000001</v>
      </c>
    </row>
    <row r="65" spans="1:5" x14ac:dyDescent="0.3">
      <c r="A65">
        <v>103</v>
      </c>
      <c r="B65" s="3"/>
      <c r="C65">
        <v>0.65600000000000003</v>
      </c>
      <c r="D65" s="7">
        <v>0.95</v>
      </c>
      <c r="E65">
        <f t="shared" si="3"/>
        <v>0.80299999999999994</v>
      </c>
    </row>
    <row r="66" spans="1:5" x14ac:dyDescent="0.3">
      <c r="A66">
        <v>110</v>
      </c>
      <c r="B66" s="3"/>
      <c r="C66">
        <v>0.78700000000000003</v>
      </c>
      <c r="D66" s="3">
        <v>0.9</v>
      </c>
      <c r="E66">
        <f t="shared" si="3"/>
        <v>0.84350000000000003</v>
      </c>
    </row>
    <row r="67" spans="1:5" x14ac:dyDescent="0.3">
      <c r="A67">
        <v>141</v>
      </c>
      <c r="B67" s="3"/>
      <c r="C67">
        <v>0.26600000000000001</v>
      </c>
      <c r="D67" s="7">
        <v>0.7</v>
      </c>
      <c r="E67">
        <f t="shared" si="3"/>
        <v>0.48299999999999993</v>
      </c>
    </row>
    <row r="68" spans="1:5" x14ac:dyDescent="0.3">
      <c r="A68">
        <v>150</v>
      </c>
      <c r="B68" s="3"/>
      <c r="C68">
        <v>0.114</v>
      </c>
      <c r="D68" s="7">
        <v>0.7</v>
      </c>
      <c r="E68">
        <f t="shared" si="3"/>
        <v>0.40700000000000003</v>
      </c>
    </row>
    <row r="69" spans="1:5" x14ac:dyDescent="0.3">
      <c r="A69" s="3">
        <v>178</v>
      </c>
      <c r="B69" s="3"/>
      <c r="C69" s="3">
        <v>0.249</v>
      </c>
      <c r="D69" s="7">
        <v>0.95</v>
      </c>
      <c r="E69">
        <f t="shared" si="3"/>
        <v>0.59949999999999992</v>
      </c>
    </row>
    <row r="70" spans="1:5" x14ac:dyDescent="0.3">
      <c r="A70">
        <v>190</v>
      </c>
      <c r="B70" s="3"/>
      <c r="C70">
        <v>0.20399999999999999</v>
      </c>
      <c r="D70" s="7">
        <v>0.9</v>
      </c>
      <c r="E70">
        <f t="shared" si="3"/>
        <v>0.55200000000000005</v>
      </c>
    </row>
    <row r="71" spans="1:5" x14ac:dyDescent="0.3">
      <c r="A71">
        <v>197</v>
      </c>
      <c r="B71" s="3"/>
      <c r="C71">
        <v>0.16300000000000001</v>
      </c>
      <c r="D71" s="7">
        <v>0.75</v>
      </c>
      <c r="E71">
        <f t="shared" si="3"/>
        <v>0.45649999999999996</v>
      </c>
    </row>
    <row r="72" spans="1:5" x14ac:dyDescent="0.3">
      <c r="A72">
        <v>217</v>
      </c>
      <c r="B72" s="3"/>
      <c r="C72">
        <v>0.47899999999999998</v>
      </c>
      <c r="D72" s="3">
        <v>0.95</v>
      </c>
      <c r="E72">
        <f t="shared" si="3"/>
        <v>0.7144999999999998</v>
      </c>
    </row>
    <row r="73" spans="1:5" x14ac:dyDescent="0.3">
      <c r="A73">
        <v>221</v>
      </c>
      <c r="B73" s="3"/>
      <c r="C73">
        <v>0.52500000000000002</v>
      </c>
      <c r="D73" s="3">
        <v>1</v>
      </c>
      <c r="E73">
        <f t="shared" si="3"/>
        <v>0.76250000000000007</v>
      </c>
    </row>
    <row r="74" spans="1:5" x14ac:dyDescent="0.3">
      <c r="A74">
        <v>240</v>
      </c>
      <c r="B74" s="3"/>
      <c r="C74">
        <v>0.14199999999999999</v>
      </c>
      <c r="D74" s="7">
        <v>0.85</v>
      </c>
      <c r="E74">
        <f t="shared" si="3"/>
        <v>0.496</v>
      </c>
    </row>
    <row r="75" spans="1:5" x14ac:dyDescent="0.3">
      <c r="A75">
        <v>261</v>
      </c>
      <c r="B75" s="3"/>
      <c r="C75">
        <v>0.54800000000000004</v>
      </c>
      <c r="D75" s="7">
        <v>0.95</v>
      </c>
      <c r="E75">
        <f t="shared" si="3"/>
        <v>0.749</v>
      </c>
    </row>
    <row r="76" spans="1:5" x14ac:dyDescent="0.3">
      <c r="A76">
        <v>263</v>
      </c>
      <c r="B76" s="3"/>
      <c r="C76">
        <v>0.24099999999999999</v>
      </c>
      <c r="D76" s="3">
        <v>0.9</v>
      </c>
      <c r="E76">
        <f t="shared" si="3"/>
        <v>0.57050000000000001</v>
      </c>
    </row>
    <row r="77" spans="1:5" x14ac:dyDescent="0.3">
      <c r="A77">
        <v>265</v>
      </c>
      <c r="B77" s="3"/>
      <c r="C77">
        <v>0.89100000000000001</v>
      </c>
      <c r="D77" s="3">
        <v>0.95</v>
      </c>
      <c r="E77">
        <f t="shared" si="3"/>
        <v>0.92049999999999998</v>
      </c>
    </row>
    <row r="78" spans="1:5" x14ac:dyDescent="0.3">
      <c r="A78">
        <v>269</v>
      </c>
      <c r="B78" s="3"/>
      <c r="C78">
        <v>0.16</v>
      </c>
      <c r="D78" s="3">
        <v>0.95</v>
      </c>
      <c r="E78">
        <f t="shared" si="3"/>
        <v>0.55500000000000005</v>
      </c>
    </row>
    <row r="79" spans="1:5" x14ac:dyDescent="0.3">
      <c r="A79">
        <v>280</v>
      </c>
      <c r="B79" s="3"/>
      <c r="C79">
        <v>0.47799999999999998</v>
      </c>
      <c r="D79" s="7">
        <v>0.95</v>
      </c>
      <c r="E79">
        <f t="shared" si="3"/>
        <v>0.71399999999999997</v>
      </c>
    </row>
    <row r="80" spans="1:5" x14ac:dyDescent="0.3">
      <c r="A80">
        <v>296</v>
      </c>
      <c r="B80" s="3"/>
      <c r="C80">
        <v>0.50800000000000001</v>
      </c>
      <c r="D80" s="7"/>
      <c r="E80">
        <f t="shared" si="3"/>
        <v>0.33866666666666667</v>
      </c>
    </row>
    <row r="82" spans="1:5" x14ac:dyDescent="0.3">
      <c r="A82" t="s">
        <v>57</v>
      </c>
    </row>
    <row r="83" spans="1:5" x14ac:dyDescent="0.3">
      <c r="B83" t="s">
        <v>32</v>
      </c>
    </row>
    <row r="84" spans="1:5" x14ac:dyDescent="0.3">
      <c r="A84" t="s">
        <v>79</v>
      </c>
      <c r="B84" t="s">
        <v>33</v>
      </c>
      <c r="C84" t="s">
        <v>55</v>
      </c>
      <c r="D84" t="s">
        <v>11</v>
      </c>
    </row>
    <row r="85" spans="1:5" x14ac:dyDescent="0.3">
      <c r="A85" s="3">
        <v>68</v>
      </c>
      <c r="B85" s="3"/>
      <c r="C85" s="3">
        <v>0.129</v>
      </c>
      <c r="D85" s="7">
        <v>0.55000000000000004</v>
      </c>
      <c r="E85">
        <f t="shared" ref="E85:E92" si="4">(IF(B85="Yes", 1, AVERAGE(C85:D85)) + C85 + D85)/3</f>
        <v>0.33949999999999997</v>
      </c>
    </row>
    <row r="86" spans="1:5" x14ac:dyDescent="0.3">
      <c r="A86">
        <v>74</v>
      </c>
      <c r="B86" s="3"/>
      <c r="C86">
        <v>9.1999999999999998E-2</v>
      </c>
      <c r="D86" s="3">
        <v>0.9</v>
      </c>
      <c r="E86">
        <f t="shared" si="4"/>
        <v>0.496</v>
      </c>
    </row>
    <row r="87" spans="1:5" x14ac:dyDescent="0.3">
      <c r="A87">
        <v>79</v>
      </c>
      <c r="B87" s="3"/>
      <c r="C87">
        <v>0.14299999999999999</v>
      </c>
      <c r="D87" s="7">
        <v>0.8</v>
      </c>
      <c r="E87">
        <f t="shared" si="4"/>
        <v>0.47150000000000003</v>
      </c>
    </row>
    <row r="88" spans="1:5" x14ac:dyDescent="0.3">
      <c r="A88">
        <v>90</v>
      </c>
      <c r="B88" s="3"/>
      <c r="C88">
        <v>0.29899999999999999</v>
      </c>
      <c r="D88" s="7">
        <v>0.8</v>
      </c>
      <c r="E88">
        <f t="shared" si="4"/>
        <v>0.54949999999999999</v>
      </c>
    </row>
    <row r="89" spans="1:5" x14ac:dyDescent="0.3">
      <c r="A89">
        <v>156</v>
      </c>
      <c r="B89" s="3"/>
      <c r="C89">
        <v>8.2000000000000003E-2</v>
      </c>
      <c r="D89" s="7">
        <v>0.65</v>
      </c>
      <c r="E89">
        <f t="shared" si="4"/>
        <v>0.36600000000000005</v>
      </c>
    </row>
    <row r="90" spans="1:5" x14ac:dyDescent="0.3">
      <c r="A90">
        <v>181</v>
      </c>
      <c r="B90" s="3"/>
      <c r="C90">
        <v>0.14799999999999999</v>
      </c>
      <c r="D90" s="7">
        <v>0.85</v>
      </c>
      <c r="E90">
        <f t="shared" si="4"/>
        <v>0.49899999999999994</v>
      </c>
    </row>
    <row r="91" spans="1:5" x14ac:dyDescent="0.3">
      <c r="A91" s="3">
        <v>281</v>
      </c>
      <c r="B91" s="3"/>
      <c r="C91" s="3">
        <v>0.35399999999999998</v>
      </c>
      <c r="D91" s="3">
        <v>0.8</v>
      </c>
      <c r="E91">
        <f t="shared" si="4"/>
        <v>0.57699999999999996</v>
      </c>
    </row>
    <row r="92" spans="1:5" x14ac:dyDescent="0.3">
      <c r="A92">
        <v>283</v>
      </c>
      <c r="B92" s="3"/>
      <c r="C92">
        <v>0.53900000000000003</v>
      </c>
      <c r="D92" s="7">
        <v>0.9</v>
      </c>
      <c r="E92">
        <f t="shared" si="4"/>
        <v>0.71950000000000003</v>
      </c>
    </row>
    <row r="94" spans="1:5" x14ac:dyDescent="0.3">
      <c r="A94" t="s">
        <v>4</v>
      </c>
    </row>
    <row r="95" spans="1:5" s="2" customFormat="1" x14ac:dyDescent="0.3">
      <c r="A95" s="2" t="s">
        <v>55</v>
      </c>
      <c r="C95" t="s">
        <v>38</v>
      </c>
      <c r="D95"/>
    </row>
    <row r="96" spans="1:5" s="2" customFormat="1" x14ac:dyDescent="0.3">
      <c r="A96" s="2" t="s">
        <v>27</v>
      </c>
      <c r="B96" s="2" t="s">
        <v>8</v>
      </c>
      <c r="C96" t="s">
        <v>39</v>
      </c>
      <c r="D96" t="s">
        <v>8</v>
      </c>
    </row>
    <row r="98" spans="1:10" x14ac:dyDescent="0.3">
      <c r="A98" t="s">
        <v>34</v>
      </c>
    </row>
    <row r="99" spans="1:10" x14ac:dyDescent="0.3">
      <c r="B99" t="s">
        <v>35</v>
      </c>
    </row>
    <row r="100" spans="1:10" x14ac:dyDescent="0.3">
      <c r="A100" t="s">
        <v>79</v>
      </c>
      <c r="B100" t="s">
        <v>36</v>
      </c>
      <c r="C100" t="s">
        <v>37</v>
      </c>
    </row>
    <row r="101" spans="1:10" x14ac:dyDescent="0.3">
      <c r="A101">
        <v>138</v>
      </c>
      <c r="C101" t="s">
        <v>7</v>
      </c>
    </row>
    <row r="103" spans="1:10" x14ac:dyDescent="0.3">
      <c r="A103" t="s">
        <v>42</v>
      </c>
    </row>
    <row r="104" spans="1:10" x14ac:dyDescent="0.3">
      <c r="B104" t="s">
        <v>41</v>
      </c>
    </row>
    <row r="105" spans="1:10" x14ac:dyDescent="0.3">
      <c r="A105" t="s">
        <v>79</v>
      </c>
      <c r="B105">
        <v>-0.28999999999999998</v>
      </c>
      <c r="C105" t="s">
        <v>80</v>
      </c>
    </row>
    <row r="108" spans="1:10" x14ac:dyDescent="0.3">
      <c r="A108" t="s">
        <v>40</v>
      </c>
      <c r="B108" t="s">
        <v>45</v>
      </c>
      <c r="D108" t="s">
        <v>44</v>
      </c>
      <c r="G108" t="s">
        <v>49</v>
      </c>
      <c r="I108" t="s">
        <v>52</v>
      </c>
    </row>
    <row r="109" spans="1:10" x14ac:dyDescent="0.3">
      <c r="B109" t="s">
        <v>41</v>
      </c>
      <c r="C109" t="s">
        <v>43</v>
      </c>
      <c r="D109" t="s">
        <v>46</v>
      </c>
      <c r="E109" t="s">
        <v>47</v>
      </c>
      <c r="F109" t="s">
        <v>48</v>
      </c>
      <c r="G109" t="s">
        <v>50</v>
      </c>
      <c r="H109" t="s">
        <v>43</v>
      </c>
      <c r="I109" t="s">
        <v>50</v>
      </c>
      <c r="J109" t="s">
        <v>53</v>
      </c>
    </row>
    <row r="110" spans="1:10" x14ac:dyDescent="0.3">
      <c r="A110" t="s">
        <v>79</v>
      </c>
      <c r="B110">
        <v>-6.48</v>
      </c>
      <c r="C110" t="s">
        <v>18</v>
      </c>
      <c r="D110">
        <v>0</v>
      </c>
      <c r="E110" t="s">
        <v>25</v>
      </c>
      <c r="F110" t="s">
        <v>25</v>
      </c>
      <c r="G110">
        <v>0.38100000000000001</v>
      </c>
      <c r="H110" t="s">
        <v>18</v>
      </c>
      <c r="I110">
        <v>7.5999999999999998E-2</v>
      </c>
      <c r="J110" t="s">
        <v>18</v>
      </c>
    </row>
    <row r="112" spans="1:10" x14ac:dyDescent="0.3">
      <c r="A112" t="s">
        <v>62</v>
      </c>
      <c r="B112" t="s">
        <v>61</v>
      </c>
    </row>
    <row r="113" spans="1:2" x14ac:dyDescent="0.3">
      <c r="A113" t="s">
        <v>79</v>
      </c>
      <c r="B113" t="s">
        <v>18</v>
      </c>
    </row>
  </sheetData>
  <sortState ref="A85:D92">
    <sortCondition ref="A85:A92"/>
  </sortState>
  <conditionalFormatting sqref="E4:E42">
    <cfRule type="iconSet" priority="3">
      <iconSet>
        <cfvo type="percent" val="0"/>
        <cfvo type="num" val="0.33"/>
        <cfvo type="num" val="0.66"/>
      </iconSet>
    </cfRule>
  </conditionalFormatting>
  <conditionalFormatting sqref="M4:M42">
    <cfRule type="iconSet" priority="4">
      <iconSet>
        <cfvo type="percent" val="0"/>
        <cfvo type="num" val="0.69"/>
        <cfvo type="num" val="0.84"/>
      </iconSet>
    </cfRule>
  </conditionalFormatting>
  <conditionalFormatting sqref="J4:J42">
    <cfRule type="iconSet" priority="5">
      <iconSet>
        <cfvo type="percent" val="0"/>
        <cfvo type="num" val="0.5"/>
        <cfvo type="num" val="0.75"/>
      </iconSet>
    </cfRule>
  </conditionalFormatting>
  <conditionalFormatting sqref="E60:E80">
    <cfRule type="iconSet" priority="93">
      <iconSet>
        <cfvo type="percent" val="0"/>
        <cfvo type="num" val="0.5"/>
        <cfvo type="num" val="0.75"/>
      </iconSet>
    </cfRule>
  </conditionalFormatting>
  <conditionalFormatting sqref="E85:E92">
    <cfRule type="iconSet" priority="94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zoomScaleNormal="100" workbookViewId="0">
      <selection activeCell="K33" sqref="K33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82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>
        <v>4</v>
      </c>
      <c r="B4">
        <v>11.03</v>
      </c>
      <c r="E4">
        <f t="shared" ref="E4:E38" si="0">(IF(B4&gt;0.5, 1, IF(B4&gt;0.2, 0.66, IF(B4&gt;0.1, 0.33, 0)))+C4+D4)/3</f>
        <v>0.33333333333333331</v>
      </c>
      <c r="H4" s="3"/>
      <c r="I4" s="4" t="s">
        <v>24</v>
      </c>
      <c r="J4">
        <f t="shared" ref="J4:J38" si="1">(IF(I4="NA", AVERAGE(IF(G4="High", 1, IF(G4="Medium", 0.667, IF(G4="Low", 0.333, 0))),H4), (I4+1)/2)+H4+IF(G4="High", 1, IF(G4="Medium", 0.667, IF(G4="Low", 0.333, 0))))/3</f>
        <v>0</v>
      </c>
      <c r="L4">
        <v>0.21</v>
      </c>
      <c r="M4">
        <f>L4</f>
        <v>0.21</v>
      </c>
      <c r="P4">
        <v>0</v>
      </c>
    </row>
    <row r="5" spans="1:17" x14ac:dyDescent="0.3">
      <c r="A5">
        <v>7</v>
      </c>
      <c r="B5">
        <v>1.61</v>
      </c>
      <c r="D5">
        <v>0.92</v>
      </c>
      <c r="E5">
        <f t="shared" si="0"/>
        <v>0.64</v>
      </c>
      <c r="H5" s="3"/>
      <c r="I5" s="4" t="s">
        <v>24</v>
      </c>
      <c r="J5">
        <f t="shared" si="1"/>
        <v>0</v>
      </c>
      <c r="L5">
        <v>0.4</v>
      </c>
      <c r="M5">
        <f t="shared" ref="M5:M38" si="2">L5</f>
        <v>0.4</v>
      </c>
      <c r="P5">
        <v>0</v>
      </c>
    </row>
    <row r="6" spans="1:17" x14ac:dyDescent="0.3">
      <c r="A6">
        <v>12</v>
      </c>
      <c r="B6">
        <v>0.9</v>
      </c>
      <c r="D6">
        <v>0.75</v>
      </c>
      <c r="E6">
        <f t="shared" si="0"/>
        <v>0.58333333333333337</v>
      </c>
      <c r="H6" s="3"/>
      <c r="I6" s="3">
        <v>0.29559999999999997</v>
      </c>
      <c r="J6">
        <f t="shared" si="1"/>
        <v>0.21593333333333331</v>
      </c>
      <c r="L6">
        <v>0.54</v>
      </c>
      <c r="M6">
        <f t="shared" si="2"/>
        <v>0.54</v>
      </c>
      <c r="P6">
        <v>0</v>
      </c>
    </row>
    <row r="7" spans="1:17" x14ac:dyDescent="0.3">
      <c r="A7">
        <v>34</v>
      </c>
      <c r="D7">
        <v>0.84</v>
      </c>
      <c r="E7">
        <f t="shared" si="0"/>
        <v>0.27999999999999997</v>
      </c>
      <c r="H7" s="3"/>
      <c r="I7" s="3">
        <v>9.5299999999999996E-2</v>
      </c>
      <c r="J7">
        <f t="shared" si="1"/>
        <v>0.18254999999999999</v>
      </c>
      <c r="L7">
        <v>0.5</v>
      </c>
      <c r="M7">
        <f t="shared" si="2"/>
        <v>0.5</v>
      </c>
      <c r="P7">
        <v>0</v>
      </c>
    </row>
    <row r="8" spans="1:17" x14ac:dyDescent="0.3">
      <c r="A8">
        <v>43</v>
      </c>
      <c r="D8">
        <v>0.76</v>
      </c>
      <c r="E8">
        <f t="shared" si="0"/>
        <v>0.25333333333333335</v>
      </c>
      <c r="H8" s="3">
        <v>0.63</v>
      </c>
      <c r="I8" s="3">
        <v>-0.93340000000000001</v>
      </c>
      <c r="J8">
        <f t="shared" si="1"/>
        <v>0.22109999999999999</v>
      </c>
      <c r="L8">
        <v>0.47</v>
      </c>
      <c r="M8">
        <f t="shared" si="2"/>
        <v>0.47</v>
      </c>
      <c r="P8">
        <v>0</v>
      </c>
    </row>
    <row r="9" spans="1:17" x14ac:dyDescent="0.3">
      <c r="A9">
        <v>49</v>
      </c>
      <c r="D9">
        <v>0.86</v>
      </c>
      <c r="E9">
        <f t="shared" si="0"/>
        <v>0.28666666666666668</v>
      </c>
      <c r="H9" s="3"/>
      <c r="I9" s="3">
        <v>-0.49780000000000002</v>
      </c>
      <c r="J9">
        <f t="shared" si="1"/>
        <v>8.3699999999999997E-2</v>
      </c>
      <c r="L9">
        <v>0.56999999999999995</v>
      </c>
      <c r="M9">
        <f t="shared" si="2"/>
        <v>0.56999999999999995</v>
      </c>
      <c r="P9">
        <v>0</v>
      </c>
    </row>
    <row r="10" spans="1:17" x14ac:dyDescent="0.3">
      <c r="A10">
        <v>79</v>
      </c>
      <c r="B10">
        <v>0.98</v>
      </c>
      <c r="D10">
        <v>0.71</v>
      </c>
      <c r="E10">
        <f t="shared" si="0"/>
        <v>0.56999999999999995</v>
      </c>
      <c r="H10" s="3"/>
      <c r="I10" s="3">
        <v>0.16470000000000001</v>
      </c>
      <c r="J10">
        <f t="shared" si="1"/>
        <v>0.19411666666666669</v>
      </c>
      <c r="L10">
        <v>0.52</v>
      </c>
      <c r="M10">
        <f t="shared" si="2"/>
        <v>0.52</v>
      </c>
      <c r="P10">
        <v>0</v>
      </c>
    </row>
    <row r="11" spans="1:17" x14ac:dyDescent="0.3">
      <c r="A11">
        <v>84</v>
      </c>
      <c r="C11">
        <v>0.59308300000000003</v>
      </c>
      <c r="D11">
        <v>0.94</v>
      </c>
      <c r="E11">
        <f t="shared" si="0"/>
        <v>0.51102766666666666</v>
      </c>
      <c r="H11" s="3">
        <v>0.45</v>
      </c>
      <c r="I11" s="3">
        <v>-0.98009999999999997</v>
      </c>
      <c r="J11">
        <f t="shared" si="1"/>
        <v>0.15331666666666668</v>
      </c>
      <c r="L11">
        <v>0.33</v>
      </c>
      <c r="M11">
        <f t="shared" si="2"/>
        <v>0.33</v>
      </c>
      <c r="P11">
        <v>0</v>
      </c>
    </row>
    <row r="12" spans="1:17" x14ac:dyDescent="0.3">
      <c r="A12">
        <v>93</v>
      </c>
      <c r="B12">
        <v>0.61</v>
      </c>
      <c r="C12">
        <v>0.54025900000000004</v>
      </c>
      <c r="D12">
        <v>0.82</v>
      </c>
      <c r="E12">
        <f t="shared" si="0"/>
        <v>0.78675300000000004</v>
      </c>
      <c r="H12" s="3"/>
      <c r="I12" s="3">
        <v>7.2099999999999997E-2</v>
      </c>
      <c r="J12">
        <f t="shared" si="1"/>
        <v>0.17868333333333333</v>
      </c>
      <c r="L12">
        <v>0.35</v>
      </c>
      <c r="M12">
        <f t="shared" si="2"/>
        <v>0.35</v>
      </c>
      <c r="P12">
        <v>0</v>
      </c>
    </row>
    <row r="13" spans="1:17" x14ac:dyDescent="0.3">
      <c r="A13">
        <v>105</v>
      </c>
      <c r="D13">
        <v>0.8</v>
      </c>
      <c r="E13">
        <f t="shared" si="0"/>
        <v>0.26666666666666666</v>
      </c>
      <c r="H13" s="3">
        <v>0.15</v>
      </c>
      <c r="I13" s="3">
        <v>-0.7903</v>
      </c>
      <c r="J13">
        <f t="shared" si="1"/>
        <v>8.4950000000000012E-2</v>
      </c>
      <c r="L13">
        <v>0.49</v>
      </c>
      <c r="M13">
        <f t="shared" si="2"/>
        <v>0.49</v>
      </c>
      <c r="P13">
        <v>0</v>
      </c>
    </row>
    <row r="14" spans="1:17" x14ac:dyDescent="0.3">
      <c r="A14">
        <v>109</v>
      </c>
      <c r="B14">
        <v>1.78</v>
      </c>
      <c r="C14">
        <v>0.53396999999999994</v>
      </c>
      <c r="D14">
        <v>0.91</v>
      </c>
      <c r="E14">
        <f t="shared" si="0"/>
        <v>0.8146566666666667</v>
      </c>
      <c r="H14" s="3"/>
      <c r="I14" s="3">
        <v>0.44879999999999998</v>
      </c>
      <c r="J14">
        <f t="shared" si="1"/>
        <v>0.24146666666666664</v>
      </c>
      <c r="L14">
        <v>0.38</v>
      </c>
      <c r="M14">
        <f t="shared" si="2"/>
        <v>0.38</v>
      </c>
      <c r="P14">
        <v>0</v>
      </c>
    </row>
    <row r="15" spans="1:17" x14ac:dyDescent="0.3">
      <c r="A15">
        <v>180</v>
      </c>
      <c r="B15">
        <v>1.18</v>
      </c>
      <c r="D15">
        <v>0.82</v>
      </c>
      <c r="E15">
        <f t="shared" si="0"/>
        <v>0.60666666666666658</v>
      </c>
      <c r="H15" s="3"/>
      <c r="I15" s="3">
        <v>0.7097</v>
      </c>
      <c r="J15">
        <f t="shared" si="1"/>
        <v>0.28494999999999998</v>
      </c>
      <c r="L15">
        <v>0.43</v>
      </c>
      <c r="M15">
        <f t="shared" si="2"/>
        <v>0.43</v>
      </c>
      <c r="P15">
        <v>0</v>
      </c>
    </row>
    <row r="16" spans="1:17" x14ac:dyDescent="0.3">
      <c r="A16">
        <v>191</v>
      </c>
      <c r="B16">
        <v>0.48</v>
      </c>
      <c r="C16">
        <v>0.51780300000000001</v>
      </c>
      <c r="D16">
        <v>0.92</v>
      </c>
      <c r="E16">
        <f t="shared" si="0"/>
        <v>0.69926766666666662</v>
      </c>
      <c r="H16" s="3"/>
      <c r="I16" s="3">
        <v>-0.9627</v>
      </c>
      <c r="J16">
        <f t="shared" si="1"/>
        <v>6.2166666666666663E-3</v>
      </c>
      <c r="L16">
        <v>0.12</v>
      </c>
      <c r="M16">
        <f t="shared" si="2"/>
        <v>0.12</v>
      </c>
      <c r="P16">
        <v>0</v>
      </c>
    </row>
    <row r="17" spans="1:16" x14ac:dyDescent="0.3">
      <c r="A17">
        <v>199</v>
      </c>
      <c r="B17">
        <v>0.49</v>
      </c>
      <c r="D17">
        <v>0.69</v>
      </c>
      <c r="E17">
        <f t="shared" si="0"/>
        <v>0.45</v>
      </c>
      <c r="G17" t="s">
        <v>5</v>
      </c>
      <c r="H17" s="3"/>
      <c r="I17" s="3">
        <v>-0.96350000000000002</v>
      </c>
      <c r="J17">
        <f t="shared" si="1"/>
        <v>0.11708333333333333</v>
      </c>
      <c r="L17">
        <v>0.17</v>
      </c>
      <c r="M17">
        <f t="shared" si="2"/>
        <v>0.17</v>
      </c>
      <c r="P17">
        <v>0</v>
      </c>
    </row>
    <row r="18" spans="1:16" x14ac:dyDescent="0.3">
      <c r="A18">
        <v>204</v>
      </c>
      <c r="D18">
        <v>0.65</v>
      </c>
      <c r="E18">
        <f t="shared" si="0"/>
        <v>0.21666666666666667</v>
      </c>
      <c r="H18" s="3">
        <v>0.5</v>
      </c>
      <c r="I18" s="3">
        <v>-0.72409999999999997</v>
      </c>
      <c r="J18">
        <f t="shared" si="1"/>
        <v>0.21265000000000001</v>
      </c>
      <c r="L18">
        <v>0.5</v>
      </c>
      <c r="M18">
        <f t="shared" si="2"/>
        <v>0.5</v>
      </c>
      <c r="P18">
        <v>0</v>
      </c>
    </row>
    <row r="19" spans="1:16" x14ac:dyDescent="0.3">
      <c r="A19">
        <v>221</v>
      </c>
      <c r="D19">
        <v>0.81</v>
      </c>
      <c r="E19">
        <f t="shared" si="0"/>
        <v>0.27</v>
      </c>
      <c r="H19" s="3"/>
      <c r="I19" s="3">
        <v>-0.81100000000000005</v>
      </c>
      <c r="J19">
        <f t="shared" si="1"/>
        <v>3.1499999999999993E-2</v>
      </c>
      <c r="L19">
        <v>0.67</v>
      </c>
      <c r="M19">
        <f t="shared" si="2"/>
        <v>0.67</v>
      </c>
      <c r="P19">
        <v>0</v>
      </c>
    </row>
    <row r="20" spans="1:16" x14ac:dyDescent="0.3">
      <c r="A20">
        <v>241</v>
      </c>
      <c r="B20">
        <v>0.49</v>
      </c>
      <c r="D20">
        <v>0.85</v>
      </c>
      <c r="E20">
        <f t="shared" si="0"/>
        <v>0.5033333333333333</v>
      </c>
      <c r="H20" s="3"/>
      <c r="I20" s="3">
        <v>-0.62450000000000006</v>
      </c>
      <c r="J20">
        <f t="shared" si="1"/>
        <v>6.2583333333333324E-2</v>
      </c>
      <c r="L20">
        <v>0.44</v>
      </c>
      <c r="M20">
        <f t="shared" si="2"/>
        <v>0.44</v>
      </c>
      <c r="P20">
        <v>0</v>
      </c>
    </row>
    <row r="21" spans="1:16" x14ac:dyDescent="0.3">
      <c r="A21">
        <v>268</v>
      </c>
      <c r="B21">
        <v>0.6</v>
      </c>
      <c r="D21">
        <v>0.72</v>
      </c>
      <c r="E21">
        <f t="shared" si="0"/>
        <v>0.57333333333333336</v>
      </c>
      <c r="H21" s="3">
        <v>0.79</v>
      </c>
      <c r="I21" s="3">
        <v>-0.67169999999999996</v>
      </c>
      <c r="J21">
        <f t="shared" si="1"/>
        <v>0.31805</v>
      </c>
      <c r="L21">
        <v>0.22</v>
      </c>
      <c r="M21">
        <f t="shared" si="2"/>
        <v>0.22</v>
      </c>
    </row>
    <row r="22" spans="1:16" x14ac:dyDescent="0.3">
      <c r="A22">
        <v>277</v>
      </c>
      <c r="C22">
        <v>0.53936700000000004</v>
      </c>
      <c r="D22">
        <v>0.81</v>
      </c>
      <c r="E22">
        <f t="shared" si="0"/>
        <v>0.44978899999999999</v>
      </c>
      <c r="H22" s="3"/>
      <c r="I22" s="3">
        <v>0.70989999999999998</v>
      </c>
      <c r="J22">
        <f t="shared" si="1"/>
        <v>0.28498333333333331</v>
      </c>
      <c r="L22">
        <v>0.35</v>
      </c>
      <c r="M22">
        <f t="shared" si="2"/>
        <v>0.35</v>
      </c>
    </row>
    <row r="23" spans="1:16" x14ac:dyDescent="0.3">
      <c r="A23">
        <v>281</v>
      </c>
      <c r="B23">
        <v>0.86</v>
      </c>
      <c r="C23">
        <v>0.58944799999999997</v>
      </c>
      <c r="D23">
        <v>0.88</v>
      </c>
      <c r="E23">
        <f t="shared" si="0"/>
        <v>0.82314933333333329</v>
      </c>
      <c r="H23" s="3"/>
      <c r="I23" s="4">
        <v>0.80910000000000004</v>
      </c>
      <c r="J23">
        <f t="shared" si="1"/>
        <v>0.30151666666666666</v>
      </c>
      <c r="L23">
        <v>0.3</v>
      </c>
      <c r="M23">
        <f t="shared" si="2"/>
        <v>0.3</v>
      </c>
    </row>
    <row r="24" spans="1:16" x14ac:dyDescent="0.3">
      <c r="A24">
        <v>286</v>
      </c>
      <c r="C24">
        <v>0.62710999999999995</v>
      </c>
      <c r="D24">
        <v>0.73</v>
      </c>
      <c r="E24">
        <f t="shared" si="0"/>
        <v>0.45236999999999999</v>
      </c>
      <c r="H24" s="3"/>
      <c r="I24" s="3">
        <v>0.60450000000000004</v>
      </c>
      <c r="J24">
        <f t="shared" si="1"/>
        <v>0.26741666666666669</v>
      </c>
      <c r="L24">
        <v>0.27</v>
      </c>
      <c r="M24">
        <f t="shared" si="2"/>
        <v>0.27</v>
      </c>
    </row>
    <row r="25" spans="1:16" x14ac:dyDescent="0.3">
      <c r="A25">
        <v>295</v>
      </c>
      <c r="B25">
        <v>1.1299999999999999</v>
      </c>
      <c r="D25">
        <v>0.6</v>
      </c>
      <c r="E25">
        <f t="shared" si="0"/>
        <v>0.53333333333333333</v>
      </c>
      <c r="H25" s="3"/>
      <c r="I25" s="3">
        <v>-0.97760000000000002</v>
      </c>
      <c r="J25">
        <f t="shared" si="1"/>
        <v>3.7333333333333294E-3</v>
      </c>
      <c r="L25">
        <v>0.27</v>
      </c>
      <c r="M25">
        <f t="shared" si="2"/>
        <v>0.27</v>
      </c>
    </row>
    <row r="26" spans="1:16" x14ac:dyDescent="0.3">
      <c r="A26">
        <v>296</v>
      </c>
      <c r="B26">
        <v>1.36</v>
      </c>
      <c r="C26">
        <v>0.52466299999999999</v>
      </c>
      <c r="E26">
        <f t="shared" si="0"/>
        <v>0.50822099999999992</v>
      </c>
      <c r="H26" s="3"/>
      <c r="I26" s="3">
        <v>-0.49480000000000002</v>
      </c>
      <c r="J26">
        <f t="shared" si="1"/>
        <v>8.4199999999999997E-2</v>
      </c>
      <c r="L26">
        <v>0.26</v>
      </c>
      <c r="M26">
        <f t="shared" si="2"/>
        <v>0.26</v>
      </c>
    </row>
    <row r="27" spans="1:16" x14ac:dyDescent="0.3">
      <c r="A27">
        <v>310</v>
      </c>
      <c r="C27">
        <v>0.55200000000000005</v>
      </c>
      <c r="D27">
        <v>0.68</v>
      </c>
      <c r="E27">
        <f t="shared" si="0"/>
        <v>0.41066666666666674</v>
      </c>
      <c r="H27" s="3"/>
      <c r="I27" s="3">
        <v>-0.93479999999999996</v>
      </c>
      <c r="J27">
        <f t="shared" si="1"/>
        <v>1.0866666666666672E-2</v>
      </c>
      <c r="L27">
        <v>0.26</v>
      </c>
      <c r="M27">
        <f t="shared" si="2"/>
        <v>0.26</v>
      </c>
    </row>
    <row r="28" spans="1:16" x14ac:dyDescent="0.3">
      <c r="A28">
        <v>311</v>
      </c>
      <c r="C28">
        <v>0.55832700000000002</v>
      </c>
      <c r="D28">
        <v>0.7</v>
      </c>
      <c r="E28">
        <f t="shared" si="0"/>
        <v>0.41944233333333331</v>
      </c>
      <c r="H28" s="3">
        <v>0.31</v>
      </c>
      <c r="I28" s="3">
        <v>-0.98650000000000004</v>
      </c>
      <c r="J28">
        <f t="shared" si="1"/>
        <v>0.10558333333333332</v>
      </c>
      <c r="L28">
        <v>0.23</v>
      </c>
      <c r="M28">
        <f t="shared" si="2"/>
        <v>0.23</v>
      </c>
    </row>
    <row r="29" spans="1:16" x14ac:dyDescent="0.3">
      <c r="A29">
        <v>326</v>
      </c>
      <c r="B29">
        <v>0.56000000000000005</v>
      </c>
      <c r="D29">
        <v>0.91</v>
      </c>
      <c r="E29">
        <f t="shared" si="0"/>
        <v>0.63666666666666671</v>
      </c>
      <c r="H29" s="3"/>
      <c r="I29" s="3">
        <v>-0.70450000000000002</v>
      </c>
      <c r="J29">
        <f t="shared" si="1"/>
        <v>4.9249999999999995E-2</v>
      </c>
      <c r="L29">
        <v>0.63</v>
      </c>
      <c r="M29">
        <f t="shared" si="2"/>
        <v>0.63</v>
      </c>
    </row>
    <row r="30" spans="1:16" x14ac:dyDescent="0.3">
      <c r="A30">
        <v>341</v>
      </c>
      <c r="B30">
        <v>0.54</v>
      </c>
      <c r="C30">
        <v>0.53699300000000005</v>
      </c>
      <c r="D30">
        <v>0.76</v>
      </c>
      <c r="E30">
        <f t="shared" si="0"/>
        <v>0.76566433333333339</v>
      </c>
      <c r="H30" s="3"/>
      <c r="I30" s="3">
        <v>-0.15279999999999999</v>
      </c>
      <c r="J30">
        <f t="shared" si="1"/>
        <v>0.14119999999999999</v>
      </c>
      <c r="L30">
        <v>0.19</v>
      </c>
      <c r="M30">
        <f t="shared" si="2"/>
        <v>0.19</v>
      </c>
    </row>
    <row r="31" spans="1:16" x14ac:dyDescent="0.3">
      <c r="A31">
        <v>342</v>
      </c>
      <c r="C31">
        <v>0.64028300000000005</v>
      </c>
      <c r="D31">
        <v>0.6</v>
      </c>
      <c r="E31">
        <f t="shared" si="0"/>
        <v>0.41342766666666669</v>
      </c>
      <c r="H31" s="3"/>
      <c r="I31" s="3">
        <v>-0.44769999999999999</v>
      </c>
      <c r="J31">
        <f t="shared" si="1"/>
        <v>9.2050000000000007E-2</v>
      </c>
      <c r="L31">
        <v>0.28999999999999998</v>
      </c>
      <c r="M31">
        <f t="shared" si="2"/>
        <v>0.28999999999999998</v>
      </c>
    </row>
    <row r="32" spans="1:16" x14ac:dyDescent="0.3">
      <c r="A32">
        <v>344</v>
      </c>
      <c r="D32">
        <v>0.56999999999999995</v>
      </c>
      <c r="E32">
        <f t="shared" si="0"/>
        <v>0.18999999999999997</v>
      </c>
      <c r="H32" s="3">
        <v>0.44</v>
      </c>
      <c r="I32" s="3">
        <v>0.41199999999999998</v>
      </c>
      <c r="J32">
        <f t="shared" si="1"/>
        <v>0.38199999999999995</v>
      </c>
      <c r="L32">
        <v>0.27</v>
      </c>
      <c r="M32">
        <f t="shared" si="2"/>
        <v>0.27</v>
      </c>
    </row>
    <row r="33" spans="1:15" x14ac:dyDescent="0.3">
      <c r="A33">
        <v>349</v>
      </c>
      <c r="D33">
        <v>0.65</v>
      </c>
      <c r="E33">
        <f t="shared" si="0"/>
        <v>0.21666666666666667</v>
      </c>
      <c r="H33" s="3"/>
      <c r="I33" s="3">
        <v>-1.5900000000000001E-2</v>
      </c>
      <c r="J33">
        <f t="shared" si="1"/>
        <v>0.16401666666666667</v>
      </c>
      <c r="L33">
        <v>0.43</v>
      </c>
      <c r="M33">
        <f t="shared" si="2"/>
        <v>0.43</v>
      </c>
    </row>
    <row r="34" spans="1:15" x14ac:dyDescent="0.3">
      <c r="A34">
        <v>357</v>
      </c>
      <c r="B34">
        <v>0.4</v>
      </c>
      <c r="D34">
        <v>0.85</v>
      </c>
      <c r="E34">
        <f t="shared" si="0"/>
        <v>0.5033333333333333</v>
      </c>
      <c r="H34" s="3"/>
      <c r="I34" s="3">
        <v>-0.2452</v>
      </c>
      <c r="J34">
        <f t="shared" si="1"/>
        <v>0.1258</v>
      </c>
      <c r="L34">
        <v>0.37</v>
      </c>
      <c r="M34">
        <f t="shared" si="2"/>
        <v>0.37</v>
      </c>
    </row>
    <row r="35" spans="1:15" x14ac:dyDescent="0.3">
      <c r="A35">
        <v>360</v>
      </c>
      <c r="B35">
        <v>0.48</v>
      </c>
      <c r="D35">
        <v>0.78</v>
      </c>
      <c r="E35">
        <f t="shared" si="0"/>
        <v>0.48</v>
      </c>
      <c r="H35" s="3"/>
      <c r="I35" s="3">
        <v>-0.33050000000000002</v>
      </c>
      <c r="J35">
        <f t="shared" si="1"/>
        <v>0.11158333333333333</v>
      </c>
      <c r="L35">
        <v>0.36</v>
      </c>
      <c r="M35">
        <f t="shared" si="2"/>
        <v>0.36</v>
      </c>
    </row>
    <row r="36" spans="1:15" x14ac:dyDescent="0.3">
      <c r="A36">
        <v>362</v>
      </c>
      <c r="B36">
        <v>1.1000000000000001</v>
      </c>
      <c r="D36">
        <v>0.59</v>
      </c>
      <c r="E36">
        <f t="shared" si="0"/>
        <v>0.52999999999999992</v>
      </c>
      <c r="G36" t="s">
        <v>9</v>
      </c>
      <c r="H36" s="3">
        <v>0.91</v>
      </c>
      <c r="I36" s="3">
        <v>0.65610000000000002</v>
      </c>
      <c r="J36">
        <f t="shared" si="1"/>
        <v>0.91268333333333329</v>
      </c>
      <c r="L36">
        <v>0.45</v>
      </c>
      <c r="M36">
        <f t="shared" si="2"/>
        <v>0.45</v>
      </c>
    </row>
    <row r="37" spans="1:15" x14ac:dyDescent="0.3">
      <c r="A37">
        <v>371</v>
      </c>
      <c r="B37">
        <v>0.23</v>
      </c>
      <c r="E37">
        <f t="shared" si="0"/>
        <v>0.22</v>
      </c>
      <c r="H37" s="3"/>
      <c r="I37" s="4" t="s">
        <v>24</v>
      </c>
      <c r="J37">
        <f t="shared" si="1"/>
        <v>0</v>
      </c>
      <c r="L37">
        <v>0.59</v>
      </c>
      <c r="M37">
        <f t="shared" si="2"/>
        <v>0.59</v>
      </c>
    </row>
    <row r="38" spans="1:15" x14ac:dyDescent="0.3">
      <c r="A38">
        <v>374</v>
      </c>
      <c r="B38">
        <v>7.02</v>
      </c>
      <c r="E38">
        <f t="shared" si="0"/>
        <v>0.33333333333333331</v>
      </c>
      <c r="H38" s="3">
        <v>0.79</v>
      </c>
      <c r="I38" s="4" t="s">
        <v>24</v>
      </c>
      <c r="J38">
        <f t="shared" si="1"/>
        <v>0.39500000000000002</v>
      </c>
      <c r="L38">
        <v>0.54</v>
      </c>
      <c r="M38">
        <f t="shared" si="2"/>
        <v>0.54</v>
      </c>
    </row>
    <row r="39" spans="1:15" x14ac:dyDescent="0.3">
      <c r="A39" s="1"/>
      <c r="I39" s="4"/>
    </row>
    <row r="41" spans="1:15" x14ac:dyDescent="0.3">
      <c r="A41" t="s">
        <v>4</v>
      </c>
    </row>
    <row r="42" spans="1:15" x14ac:dyDescent="0.3">
      <c r="A42" t="s">
        <v>2</v>
      </c>
      <c r="C42" t="s">
        <v>11</v>
      </c>
      <c r="H42" t="s">
        <v>15</v>
      </c>
      <c r="J42" t="s">
        <v>23</v>
      </c>
      <c r="N42" t="s">
        <v>17</v>
      </c>
    </row>
    <row r="43" spans="1:15" x14ac:dyDescent="0.3">
      <c r="A43" t="s">
        <v>5</v>
      </c>
      <c r="B43" t="s">
        <v>6</v>
      </c>
      <c r="C43" t="s">
        <v>5</v>
      </c>
      <c r="D43" t="s">
        <v>8</v>
      </c>
      <c r="H43" t="s">
        <v>5</v>
      </c>
      <c r="I43" t="s">
        <v>58</v>
      </c>
      <c r="J43" t="s">
        <v>25</v>
      </c>
      <c r="K43" t="s">
        <v>26</v>
      </c>
      <c r="N43" t="s">
        <v>18</v>
      </c>
      <c r="O43" t="s">
        <v>19</v>
      </c>
    </row>
    <row r="44" spans="1:15" x14ac:dyDescent="0.3">
      <c r="A44" t="s">
        <v>7</v>
      </c>
      <c r="B44" t="s">
        <v>10</v>
      </c>
      <c r="C44" t="s">
        <v>12</v>
      </c>
      <c r="D44" t="s">
        <v>13</v>
      </c>
      <c r="H44" t="s">
        <v>9</v>
      </c>
      <c r="I44" t="s">
        <v>59</v>
      </c>
      <c r="J44" t="s">
        <v>27</v>
      </c>
      <c r="K44" t="s">
        <v>28</v>
      </c>
      <c r="N44" t="s">
        <v>5</v>
      </c>
      <c r="O44" t="s">
        <v>20</v>
      </c>
    </row>
    <row r="45" spans="1:15" x14ac:dyDescent="0.3">
      <c r="A45" t="s">
        <v>9</v>
      </c>
      <c r="B45" t="s">
        <v>8</v>
      </c>
      <c r="N45" t="s">
        <v>7</v>
      </c>
      <c r="O45" t="s">
        <v>21</v>
      </c>
    </row>
    <row r="46" spans="1:15" x14ac:dyDescent="0.3">
      <c r="N46" t="s">
        <v>9</v>
      </c>
      <c r="O46" t="s">
        <v>22</v>
      </c>
    </row>
    <row r="49" spans="1:5" x14ac:dyDescent="0.3">
      <c r="A49" t="s">
        <v>31</v>
      </c>
    </row>
    <row r="50" spans="1:5" x14ac:dyDescent="0.3">
      <c r="B50" t="s">
        <v>29</v>
      </c>
    </row>
    <row r="51" spans="1:5" x14ac:dyDescent="0.3">
      <c r="A51" t="s">
        <v>82</v>
      </c>
      <c r="B51" t="s">
        <v>30</v>
      </c>
    </row>
    <row r="52" spans="1:5" x14ac:dyDescent="0.3">
      <c r="A52" t="s">
        <v>18</v>
      </c>
    </row>
    <row r="54" spans="1:5" x14ac:dyDescent="0.3">
      <c r="A54" t="s">
        <v>56</v>
      </c>
    </row>
    <row r="55" spans="1:5" x14ac:dyDescent="0.3">
      <c r="B55" t="s">
        <v>32</v>
      </c>
    </row>
    <row r="56" spans="1:5" x14ac:dyDescent="0.3">
      <c r="A56" t="s">
        <v>82</v>
      </c>
      <c r="B56" t="s">
        <v>33</v>
      </c>
      <c r="C56" t="s">
        <v>70</v>
      </c>
      <c r="D56" t="s">
        <v>11</v>
      </c>
    </row>
    <row r="57" spans="1:5" x14ac:dyDescent="0.3">
      <c r="A57">
        <v>2</v>
      </c>
      <c r="B57" s="3"/>
      <c r="C57" s="3">
        <v>0.66100000000000003</v>
      </c>
      <c r="D57" s="7"/>
      <c r="E57">
        <f t="shared" ref="E57:E77" si="3">(IF(B57="Yes", 1, AVERAGE(C57:D57)) + C57 + D57)/3</f>
        <v>0.44066666666666671</v>
      </c>
    </row>
    <row r="58" spans="1:5" x14ac:dyDescent="0.3">
      <c r="A58">
        <v>13</v>
      </c>
      <c r="B58" s="3"/>
      <c r="C58" s="3">
        <v>0.18099999999999999</v>
      </c>
      <c r="D58" s="7">
        <v>0.95</v>
      </c>
      <c r="E58">
        <f t="shared" si="3"/>
        <v>0.5655</v>
      </c>
    </row>
    <row r="59" spans="1:5" x14ac:dyDescent="0.3">
      <c r="A59">
        <v>26</v>
      </c>
      <c r="B59" s="3"/>
      <c r="C59" s="3">
        <v>0.23200000000000001</v>
      </c>
      <c r="D59" s="7">
        <v>0.85</v>
      </c>
      <c r="E59">
        <f t="shared" si="3"/>
        <v>0.54100000000000004</v>
      </c>
    </row>
    <row r="60" spans="1:5" x14ac:dyDescent="0.3">
      <c r="A60">
        <v>39</v>
      </c>
      <c r="B60" s="3"/>
      <c r="C60" s="3">
        <v>0.30499999999999999</v>
      </c>
      <c r="D60" s="3">
        <v>0.9</v>
      </c>
      <c r="E60">
        <f t="shared" si="3"/>
        <v>0.60250000000000004</v>
      </c>
    </row>
    <row r="61" spans="1:5" x14ac:dyDescent="0.3">
      <c r="A61">
        <v>51</v>
      </c>
      <c r="B61" s="3"/>
      <c r="C61" s="3">
        <v>0.3</v>
      </c>
      <c r="D61" s="3">
        <v>0.9</v>
      </c>
      <c r="E61">
        <f t="shared" si="3"/>
        <v>0.6</v>
      </c>
    </row>
    <row r="62" spans="1:5" x14ac:dyDescent="0.3">
      <c r="A62">
        <v>91</v>
      </c>
      <c r="B62" s="3"/>
      <c r="C62" s="3">
        <v>0.17299999999999999</v>
      </c>
      <c r="D62" s="7">
        <v>0.85</v>
      </c>
      <c r="E62">
        <f t="shared" si="3"/>
        <v>0.51149999999999995</v>
      </c>
    </row>
    <row r="63" spans="1:5" x14ac:dyDescent="0.3">
      <c r="A63">
        <v>103</v>
      </c>
      <c r="B63" s="3"/>
      <c r="C63" s="3">
        <v>0.374</v>
      </c>
      <c r="D63" s="7">
        <v>0.95</v>
      </c>
      <c r="E63">
        <f t="shared" si="3"/>
        <v>0.66200000000000003</v>
      </c>
    </row>
    <row r="64" spans="1:5" x14ac:dyDescent="0.3">
      <c r="A64">
        <v>111</v>
      </c>
      <c r="B64" s="3"/>
      <c r="C64" s="3">
        <v>0.91900000000000004</v>
      </c>
      <c r="D64" s="7">
        <v>0.9</v>
      </c>
      <c r="E64">
        <f t="shared" si="3"/>
        <v>0.90949999999999998</v>
      </c>
    </row>
    <row r="65" spans="1:5" x14ac:dyDescent="0.3">
      <c r="A65">
        <v>128</v>
      </c>
      <c r="B65" s="3"/>
      <c r="C65" s="3">
        <v>0.25700000000000001</v>
      </c>
      <c r="D65" s="7">
        <v>0.9</v>
      </c>
      <c r="E65">
        <f t="shared" si="3"/>
        <v>0.57850000000000001</v>
      </c>
    </row>
    <row r="66" spans="1:5" x14ac:dyDescent="0.3">
      <c r="A66">
        <v>132</v>
      </c>
      <c r="B66" s="3"/>
      <c r="C66" s="3">
        <v>0.33500000000000002</v>
      </c>
      <c r="D66" s="7">
        <v>1</v>
      </c>
      <c r="E66">
        <f t="shared" si="3"/>
        <v>0.66749999999999998</v>
      </c>
    </row>
    <row r="67" spans="1:5" x14ac:dyDescent="0.3">
      <c r="A67">
        <v>133</v>
      </c>
      <c r="B67" s="3"/>
      <c r="C67" s="3">
        <v>9.7000000000000003E-2</v>
      </c>
      <c r="D67" s="7">
        <v>0.95</v>
      </c>
      <c r="E67">
        <f t="shared" si="3"/>
        <v>0.52349999999999997</v>
      </c>
    </row>
    <row r="68" spans="1:5" x14ac:dyDescent="0.3">
      <c r="A68">
        <v>138</v>
      </c>
      <c r="B68" s="3"/>
      <c r="C68" s="3">
        <v>0.22500000000000001</v>
      </c>
      <c r="D68" s="3">
        <v>0.95</v>
      </c>
      <c r="E68">
        <f t="shared" si="3"/>
        <v>0.58750000000000002</v>
      </c>
    </row>
    <row r="69" spans="1:5" x14ac:dyDescent="0.3">
      <c r="A69">
        <v>146</v>
      </c>
      <c r="B69" s="3"/>
      <c r="C69" s="3">
        <v>0.22</v>
      </c>
      <c r="D69" s="7">
        <v>0.85</v>
      </c>
      <c r="E69">
        <f t="shared" si="3"/>
        <v>0.53500000000000003</v>
      </c>
    </row>
    <row r="70" spans="1:5" x14ac:dyDescent="0.3">
      <c r="A70">
        <v>149</v>
      </c>
      <c r="B70" s="3"/>
      <c r="C70" s="3">
        <v>0.32</v>
      </c>
      <c r="D70" s="7">
        <v>0.95</v>
      </c>
      <c r="E70">
        <f t="shared" si="3"/>
        <v>0.63500000000000001</v>
      </c>
    </row>
    <row r="71" spans="1:5" x14ac:dyDescent="0.3">
      <c r="A71">
        <v>156</v>
      </c>
      <c r="B71" s="3"/>
      <c r="C71" s="3">
        <v>9.5000000000000001E-2</v>
      </c>
      <c r="D71" s="3">
        <v>0.85</v>
      </c>
      <c r="E71">
        <f t="shared" si="3"/>
        <v>0.47249999999999998</v>
      </c>
    </row>
    <row r="72" spans="1:5" x14ac:dyDescent="0.3">
      <c r="A72">
        <v>165</v>
      </c>
      <c r="B72" s="3"/>
      <c r="C72" s="3">
        <v>0.47499999999999998</v>
      </c>
      <c r="D72" s="7">
        <v>0.95</v>
      </c>
      <c r="E72">
        <f t="shared" si="3"/>
        <v>0.71250000000000002</v>
      </c>
    </row>
    <row r="73" spans="1:5" x14ac:dyDescent="0.3">
      <c r="A73">
        <v>169</v>
      </c>
      <c r="B73" s="3"/>
      <c r="C73" s="3">
        <v>0.23100000000000001</v>
      </c>
      <c r="D73" s="7">
        <v>0.95</v>
      </c>
      <c r="E73">
        <f t="shared" si="3"/>
        <v>0.59050000000000002</v>
      </c>
    </row>
    <row r="74" spans="1:5" x14ac:dyDescent="0.3">
      <c r="A74" s="3">
        <v>173</v>
      </c>
      <c r="B74" s="3"/>
      <c r="C74" s="3">
        <v>0.251</v>
      </c>
      <c r="D74" s="3">
        <v>0.95</v>
      </c>
      <c r="E74">
        <f t="shared" si="3"/>
        <v>0.60049999999999992</v>
      </c>
    </row>
    <row r="75" spans="1:5" x14ac:dyDescent="0.3">
      <c r="A75" s="3">
        <v>174</v>
      </c>
      <c r="B75" s="3"/>
      <c r="C75" s="3">
        <v>0.28000000000000003</v>
      </c>
      <c r="D75" s="3">
        <v>0.95</v>
      </c>
      <c r="E75">
        <f t="shared" si="3"/>
        <v>0.61499999999999999</v>
      </c>
    </row>
    <row r="76" spans="1:5" x14ac:dyDescent="0.3">
      <c r="A76">
        <v>211</v>
      </c>
      <c r="B76" s="3"/>
      <c r="C76" s="3">
        <v>0.51700000000000002</v>
      </c>
      <c r="D76" s="7">
        <v>0.95</v>
      </c>
      <c r="E76">
        <f t="shared" si="3"/>
        <v>0.73349999999999993</v>
      </c>
    </row>
    <row r="77" spans="1:5" x14ac:dyDescent="0.3">
      <c r="A77">
        <v>214</v>
      </c>
      <c r="B77" s="3"/>
      <c r="C77" s="3">
        <v>0.16700000000000001</v>
      </c>
      <c r="D77" s="7">
        <v>0.9</v>
      </c>
      <c r="E77">
        <f t="shared" si="3"/>
        <v>0.53349999999999997</v>
      </c>
    </row>
    <row r="78" spans="1:5" x14ac:dyDescent="0.3">
      <c r="A78" s="3">
        <v>218</v>
      </c>
      <c r="B78" s="3"/>
      <c r="C78" s="3">
        <v>0.2</v>
      </c>
      <c r="D78" s="3">
        <v>0.8</v>
      </c>
      <c r="E78">
        <f t="shared" ref="E78:E86" si="4">(IF(B78="Yes", 1, AVERAGE(C78:D78)) + C78 + D78)/3</f>
        <v>0.5</v>
      </c>
    </row>
    <row r="79" spans="1:5" x14ac:dyDescent="0.3">
      <c r="A79">
        <v>234</v>
      </c>
      <c r="B79" s="3"/>
      <c r="C79" s="3">
        <v>0.46800000000000003</v>
      </c>
      <c r="D79" s="7">
        <v>0.9</v>
      </c>
      <c r="E79">
        <f t="shared" si="4"/>
        <v>0.68400000000000005</v>
      </c>
    </row>
    <row r="80" spans="1:5" x14ac:dyDescent="0.3">
      <c r="A80">
        <v>264</v>
      </c>
      <c r="B80" s="3"/>
      <c r="C80" s="3">
        <v>0.28100000000000003</v>
      </c>
      <c r="D80" s="7">
        <v>0.85</v>
      </c>
      <c r="E80">
        <f t="shared" si="4"/>
        <v>0.5655</v>
      </c>
    </row>
    <row r="81" spans="1:5" x14ac:dyDescent="0.3">
      <c r="A81">
        <v>274</v>
      </c>
      <c r="B81" s="3"/>
      <c r="C81" s="3">
        <v>0.374</v>
      </c>
      <c r="D81" s="7">
        <v>0.85</v>
      </c>
      <c r="E81">
        <f t="shared" si="4"/>
        <v>0.61199999999999999</v>
      </c>
    </row>
    <row r="82" spans="1:5" x14ac:dyDescent="0.3">
      <c r="A82">
        <v>293</v>
      </c>
      <c r="B82" s="3"/>
      <c r="C82" s="3">
        <v>0.22700000000000001</v>
      </c>
      <c r="D82" s="7">
        <v>0.85</v>
      </c>
      <c r="E82">
        <f t="shared" si="4"/>
        <v>0.53849999999999998</v>
      </c>
    </row>
    <row r="83" spans="1:5" x14ac:dyDescent="0.3">
      <c r="A83">
        <v>314</v>
      </c>
      <c r="B83" s="3"/>
      <c r="C83" s="3">
        <v>0.45</v>
      </c>
      <c r="D83" s="7">
        <v>0.85</v>
      </c>
      <c r="E83">
        <f t="shared" si="4"/>
        <v>0.65</v>
      </c>
    </row>
    <row r="84" spans="1:5" x14ac:dyDescent="0.3">
      <c r="A84" s="3">
        <v>325</v>
      </c>
      <c r="B84" s="3"/>
      <c r="C84" s="3">
        <v>0.155</v>
      </c>
      <c r="D84" s="3">
        <v>0.85</v>
      </c>
      <c r="E84">
        <f t="shared" si="4"/>
        <v>0.50249999999999995</v>
      </c>
    </row>
    <row r="85" spans="1:5" x14ac:dyDescent="0.3">
      <c r="A85">
        <v>332</v>
      </c>
      <c r="B85" s="3"/>
      <c r="C85" s="3">
        <v>0.54900000000000004</v>
      </c>
      <c r="D85" s="7">
        <v>0.95</v>
      </c>
      <c r="E85">
        <f t="shared" si="4"/>
        <v>0.74949999999999994</v>
      </c>
    </row>
    <row r="86" spans="1:5" x14ac:dyDescent="0.3">
      <c r="A86">
        <v>334</v>
      </c>
      <c r="B86" s="3"/>
      <c r="C86" s="3">
        <v>0.66</v>
      </c>
      <c r="D86" s="3">
        <v>0.95</v>
      </c>
      <c r="E86">
        <f t="shared" si="4"/>
        <v>0.80500000000000005</v>
      </c>
    </row>
    <row r="88" spans="1:5" x14ac:dyDescent="0.3">
      <c r="A88" t="s">
        <v>57</v>
      </c>
    </row>
    <row r="89" spans="1:5" x14ac:dyDescent="0.3">
      <c r="B89" t="s">
        <v>32</v>
      </c>
    </row>
    <row r="90" spans="1:5" x14ac:dyDescent="0.3">
      <c r="A90" t="s">
        <v>82</v>
      </c>
      <c r="B90" t="s">
        <v>33</v>
      </c>
      <c r="C90" t="s">
        <v>55</v>
      </c>
      <c r="D90" t="s">
        <v>11</v>
      </c>
    </row>
    <row r="91" spans="1:5" x14ac:dyDescent="0.3">
      <c r="A91">
        <v>40</v>
      </c>
      <c r="B91" s="3"/>
      <c r="C91">
        <v>0.11600000000000001</v>
      </c>
      <c r="D91" s="7">
        <v>0.8</v>
      </c>
      <c r="E91">
        <f t="shared" ref="E91:E110" si="5">(IF(B91="Yes", 1, AVERAGE(C91:D91)) + C91 + D91)/3</f>
        <v>0.45800000000000002</v>
      </c>
    </row>
    <row r="92" spans="1:5" x14ac:dyDescent="0.3">
      <c r="A92">
        <v>41</v>
      </c>
      <c r="B92" s="3"/>
      <c r="C92">
        <v>0.124</v>
      </c>
      <c r="D92" s="7">
        <v>0.85</v>
      </c>
      <c r="E92">
        <f t="shared" si="5"/>
        <v>0.48699999999999993</v>
      </c>
    </row>
    <row r="93" spans="1:5" x14ac:dyDescent="0.3">
      <c r="A93">
        <v>80</v>
      </c>
      <c r="B93" s="3"/>
      <c r="C93">
        <v>0.08</v>
      </c>
      <c r="D93" s="7">
        <v>0.8</v>
      </c>
      <c r="E93">
        <f t="shared" si="5"/>
        <v>0.44</v>
      </c>
    </row>
    <row r="94" spans="1:5" x14ac:dyDescent="0.3">
      <c r="A94">
        <v>125</v>
      </c>
      <c r="B94" s="3"/>
      <c r="C94">
        <v>7.0000000000000007E-2</v>
      </c>
      <c r="D94" s="7">
        <v>0.8</v>
      </c>
      <c r="E94">
        <f t="shared" si="5"/>
        <v>0.43500000000000005</v>
      </c>
    </row>
    <row r="95" spans="1:5" x14ac:dyDescent="0.3">
      <c r="A95">
        <v>141</v>
      </c>
      <c r="B95" s="3"/>
      <c r="C95">
        <v>5.3999999999999999E-2</v>
      </c>
      <c r="D95" s="3">
        <v>0.7</v>
      </c>
      <c r="E95">
        <f t="shared" si="5"/>
        <v>0.377</v>
      </c>
    </row>
    <row r="96" spans="1:5" x14ac:dyDescent="0.3">
      <c r="A96">
        <v>157</v>
      </c>
      <c r="B96" s="3"/>
      <c r="C96">
        <v>0.22600000000000001</v>
      </c>
      <c r="D96" s="7">
        <v>0.8</v>
      </c>
      <c r="E96">
        <f t="shared" si="5"/>
        <v>0.51300000000000001</v>
      </c>
    </row>
    <row r="97" spans="1:5" x14ac:dyDescent="0.3">
      <c r="A97">
        <v>168</v>
      </c>
      <c r="B97" s="3"/>
      <c r="C97">
        <v>0.307</v>
      </c>
      <c r="D97" s="7">
        <v>0.9</v>
      </c>
      <c r="E97">
        <f t="shared" si="5"/>
        <v>0.60350000000000004</v>
      </c>
    </row>
    <row r="98" spans="1:5" x14ac:dyDescent="0.3">
      <c r="A98">
        <v>177</v>
      </c>
      <c r="B98" s="3"/>
      <c r="C98">
        <v>0.36299999999999999</v>
      </c>
      <c r="D98" s="7">
        <v>0.9</v>
      </c>
      <c r="E98">
        <f t="shared" si="5"/>
        <v>0.63149999999999995</v>
      </c>
    </row>
    <row r="99" spans="1:5" x14ac:dyDescent="0.3">
      <c r="A99">
        <v>196</v>
      </c>
      <c r="B99" s="3"/>
      <c r="C99">
        <v>3.9E-2</v>
      </c>
      <c r="D99" s="7">
        <v>0.7</v>
      </c>
      <c r="E99">
        <f t="shared" si="5"/>
        <v>0.36949999999999994</v>
      </c>
    </row>
    <row r="100" spans="1:5" x14ac:dyDescent="0.3">
      <c r="A100">
        <v>210</v>
      </c>
      <c r="B100" s="3"/>
      <c r="C100">
        <v>0.45600000000000002</v>
      </c>
      <c r="D100" s="3">
        <v>0.85</v>
      </c>
      <c r="E100">
        <f t="shared" si="5"/>
        <v>0.65300000000000002</v>
      </c>
    </row>
    <row r="101" spans="1:5" x14ac:dyDescent="0.3">
      <c r="A101">
        <v>213</v>
      </c>
      <c r="B101" s="3"/>
      <c r="C101">
        <v>0.23300000000000001</v>
      </c>
      <c r="D101" s="7">
        <v>0.85</v>
      </c>
      <c r="E101">
        <f t="shared" si="5"/>
        <v>0.54149999999999998</v>
      </c>
    </row>
    <row r="102" spans="1:5" x14ac:dyDescent="0.3">
      <c r="A102">
        <v>285</v>
      </c>
      <c r="B102" s="3"/>
      <c r="C102">
        <v>0.254</v>
      </c>
      <c r="D102" s="7">
        <v>0.75</v>
      </c>
      <c r="E102">
        <f t="shared" si="5"/>
        <v>0.502</v>
      </c>
    </row>
    <row r="103" spans="1:5" x14ac:dyDescent="0.3">
      <c r="A103">
        <v>331</v>
      </c>
      <c r="B103" s="3"/>
      <c r="C103">
        <v>0.47</v>
      </c>
      <c r="D103" s="7">
        <v>0.85</v>
      </c>
      <c r="E103">
        <f t="shared" si="5"/>
        <v>0.66</v>
      </c>
    </row>
    <row r="104" spans="1:5" x14ac:dyDescent="0.3">
      <c r="A104">
        <v>335</v>
      </c>
      <c r="B104" s="3"/>
      <c r="C104">
        <v>0.46700000000000003</v>
      </c>
      <c r="D104" s="7">
        <v>0.95</v>
      </c>
      <c r="E104">
        <f t="shared" si="5"/>
        <v>0.70849999999999991</v>
      </c>
    </row>
    <row r="105" spans="1:5" x14ac:dyDescent="0.3">
      <c r="A105">
        <v>336</v>
      </c>
      <c r="B105" s="3"/>
      <c r="C105">
        <v>0.18</v>
      </c>
      <c r="D105" s="7">
        <v>0.9</v>
      </c>
      <c r="E105">
        <f t="shared" si="5"/>
        <v>0.54</v>
      </c>
    </row>
    <row r="106" spans="1:5" x14ac:dyDescent="0.3">
      <c r="A106">
        <v>337</v>
      </c>
      <c r="B106" s="3"/>
      <c r="C106">
        <v>0.377</v>
      </c>
      <c r="D106" s="7">
        <v>0.9</v>
      </c>
      <c r="E106">
        <f t="shared" si="5"/>
        <v>0.63850000000000007</v>
      </c>
    </row>
    <row r="107" spans="1:5" x14ac:dyDescent="0.3">
      <c r="A107">
        <v>339</v>
      </c>
      <c r="B107" s="3"/>
      <c r="C107">
        <v>0.38400000000000001</v>
      </c>
      <c r="D107" s="7">
        <v>0.9</v>
      </c>
      <c r="E107">
        <f t="shared" si="5"/>
        <v>0.64200000000000002</v>
      </c>
    </row>
    <row r="108" spans="1:5" x14ac:dyDescent="0.3">
      <c r="A108">
        <v>351</v>
      </c>
      <c r="B108" s="3"/>
      <c r="C108">
        <v>0.10299999999999999</v>
      </c>
      <c r="D108" s="7">
        <v>0.75</v>
      </c>
      <c r="E108">
        <f t="shared" si="5"/>
        <v>0.42650000000000005</v>
      </c>
    </row>
    <row r="109" spans="1:5" x14ac:dyDescent="0.3">
      <c r="A109">
        <v>356</v>
      </c>
      <c r="B109" s="3"/>
      <c r="C109">
        <v>0.13</v>
      </c>
      <c r="D109" s="7">
        <v>0.75</v>
      </c>
      <c r="E109">
        <f t="shared" si="5"/>
        <v>0.44</v>
      </c>
    </row>
    <row r="110" spans="1:5" x14ac:dyDescent="0.3">
      <c r="A110">
        <v>366</v>
      </c>
      <c r="B110" s="3"/>
      <c r="C110">
        <v>0.43</v>
      </c>
      <c r="D110" s="7">
        <v>0.95</v>
      </c>
      <c r="E110">
        <f t="shared" si="5"/>
        <v>0.69</v>
      </c>
    </row>
    <row r="112" spans="1:5" x14ac:dyDescent="0.3">
      <c r="A112" t="s">
        <v>4</v>
      </c>
    </row>
    <row r="113" spans="1:10" s="2" customFormat="1" x14ac:dyDescent="0.3">
      <c r="A113" s="2" t="s">
        <v>55</v>
      </c>
      <c r="C113" t="s">
        <v>38</v>
      </c>
      <c r="D113"/>
    </row>
    <row r="114" spans="1:10" s="2" customFormat="1" x14ac:dyDescent="0.3">
      <c r="A114" s="2" t="s">
        <v>27</v>
      </c>
      <c r="B114" s="2" t="s">
        <v>8</v>
      </c>
      <c r="C114" t="s">
        <v>39</v>
      </c>
      <c r="D114" t="s">
        <v>8</v>
      </c>
    </row>
    <row r="116" spans="1:10" x14ac:dyDescent="0.3">
      <c r="A116" t="s">
        <v>34</v>
      </c>
    </row>
    <row r="117" spans="1:10" x14ac:dyDescent="0.3">
      <c r="B117" t="s">
        <v>35</v>
      </c>
    </row>
    <row r="118" spans="1:10" x14ac:dyDescent="0.3">
      <c r="A118" t="s">
        <v>82</v>
      </c>
      <c r="B118" t="s">
        <v>36</v>
      </c>
      <c r="C118" t="s">
        <v>37</v>
      </c>
    </row>
    <row r="121" spans="1:10" x14ac:dyDescent="0.3">
      <c r="A121" t="s">
        <v>42</v>
      </c>
    </row>
    <row r="122" spans="1:10" x14ac:dyDescent="0.3">
      <c r="B122" t="s">
        <v>41</v>
      </c>
    </row>
    <row r="123" spans="1:10" x14ac:dyDescent="0.3">
      <c r="A123" t="s">
        <v>82</v>
      </c>
      <c r="B123">
        <v>0.18</v>
      </c>
      <c r="C123" t="s">
        <v>84</v>
      </c>
    </row>
    <row r="126" spans="1:10" x14ac:dyDescent="0.3">
      <c r="A126" t="s">
        <v>40</v>
      </c>
      <c r="B126" t="s">
        <v>45</v>
      </c>
      <c r="D126" t="s">
        <v>44</v>
      </c>
      <c r="G126" t="s">
        <v>49</v>
      </c>
      <c r="I126" t="s">
        <v>52</v>
      </c>
    </row>
    <row r="127" spans="1:10" x14ac:dyDescent="0.3">
      <c r="B127" t="s">
        <v>41</v>
      </c>
      <c r="C127" t="s">
        <v>43</v>
      </c>
      <c r="D127" t="s">
        <v>46</v>
      </c>
      <c r="E127" t="s">
        <v>47</v>
      </c>
      <c r="F127" t="s">
        <v>48</v>
      </c>
      <c r="G127" t="s">
        <v>50</v>
      </c>
      <c r="H127" t="s">
        <v>43</v>
      </c>
      <c r="I127" t="s">
        <v>50</v>
      </c>
      <c r="J127" t="s">
        <v>53</v>
      </c>
    </row>
    <row r="128" spans="1:10" x14ac:dyDescent="0.3">
      <c r="A128" t="s">
        <v>82</v>
      </c>
      <c r="B128">
        <v>-5.78</v>
      </c>
      <c r="C128" t="s">
        <v>85</v>
      </c>
      <c r="D128">
        <v>0.1</v>
      </c>
      <c r="E128" t="s">
        <v>25</v>
      </c>
      <c r="F128" t="s">
        <v>25</v>
      </c>
      <c r="G128">
        <v>0.2142</v>
      </c>
      <c r="H128" t="s">
        <v>18</v>
      </c>
      <c r="I128">
        <v>8.2000000000000003E-2</v>
      </c>
      <c r="J128" t="s">
        <v>18</v>
      </c>
    </row>
    <row r="129" spans="1:4" x14ac:dyDescent="0.3">
      <c r="D129" t="s">
        <v>86</v>
      </c>
    </row>
    <row r="130" spans="1:4" x14ac:dyDescent="0.3">
      <c r="A130" t="s">
        <v>62</v>
      </c>
      <c r="B130" t="s">
        <v>61</v>
      </c>
    </row>
    <row r="131" spans="1:4" x14ac:dyDescent="0.3">
      <c r="A131" t="s">
        <v>82</v>
      </c>
      <c r="B131" t="s">
        <v>83</v>
      </c>
    </row>
  </sheetData>
  <sortState ref="A91:D110">
    <sortCondition ref="A91:A110"/>
  </sortState>
  <conditionalFormatting sqref="E57:E87">
    <cfRule type="iconSet" priority="4">
      <iconSet>
        <cfvo type="percent" val="0"/>
        <cfvo type="num" val="0.5"/>
        <cfvo type="num" val="0.75"/>
      </iconSet>
    </cfRule>
  </conditionalFormatting>
  <conditionalFormatting sqref="E4:E39">
    <cfRule type="iconSet" priority="95">
      <iconSet>
        <cfvo type="percent" val="0"/>
        <cfvo type="num" val="0.33"/>
        <cfvo type="num" val="0.66"/>
      </iconSet>
    </cfRule>
  </conditionalFormatting>
  <conditionalFormatting sqref="M4:M39">
    <cfRule type="iconSet" priority="97">
      <iconSet>
        <cfvo type="percent" val="0"/>
        <cfvo type="num" val="0.69"/>
        <cfvo type="num" val="0.84"/>
      </iconSet>
    </cfRule>
  </conditionalFormatting>
  <conditionalFormatting sqref="J4:J39">
    <cfRule type="iconSet" priority="99">
      <iconSet>
        <cfvo type="percent" val="0"/>
        <cfvo type="num" val="0.5"/>
        <cfvo type="num" val="0.75"/>
      </iconSet>
    </cfRule>
  </conditionalFormatting>
  <conditionalFormatting sqref="E91:E110">
    <cfRule type="iconSet" priority="100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opLeftCell="A25" zoomScaleNormal="100" workbookViewId="0">
      <selection activeCell="D53" sqref="D53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81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5">
        <v>14</v>
      </c>
      <c r="B4">
        <v>1.8</v>
      </c>
      <c r="C4">
        <v>0.65456800000000004</v>
      </c>
      <c r="D4">
        <v>0.93</v>
      </c>
      <c r="E4">
        <f t="shared" ref="E4:E43" si="0">(IF(B4&gt;0.5, 1, IF(B4&gt;0.2, 0.66, IF(B4&gt;0.1, 0.33, 0)))+C4+D4)/3</f>
        <v>0.86152266666666666</v>
      </c>
      <c r="H4" s="3"/>
      <c r="I4" s="3">
        <v>-0.56710000000000005</v>
      </c>
      <c r="J4">
        <f t="shared" ref="J4:J43" si="1">(IF(I4="NA", AVERAGE(IF(G4="High", 1, IF(G4="Medium", 0.667, IF(G4="Low", 0.333, 0))),H4), (I4+1)/2)+H4+IF(G4="High", 1, IF(G4="Medium", 0.667, IF(G4="Low", 0.333, 0))))/3</f>
        <v>7.2149999999999992E-2</v>
      </c>
      <c r="L4">
        <v>0.21</v>
      </c>
      <c r="M4">
        <f>L4</f>
        <v>0.21</v>
      </c>
      <c r="P4">
        <v>0</v>
      </c>
    </row>
    <row r="5" spans="1:17" x14ac:dyDescent="0.3">
      <c r="A5" s="5">
        <v>16</v>
      </c>
      <c r="B5">
        <v>0.27</v>
      </c>
      <c r="D5">
        <v>0.81</v>
      </c>
      <c r="E5">
        <f t="shared" si="0"/>
        <v>0.49000000000000005</v>
      </c>
      <c r="H5" s="3"/>
      <c r="I5" s="3">
        <v>-0.1391</v>
      </c>
      <c r="J5">
        <f t="shared" si="1"/>
        <v>0.14348333333333332</v>
      </c>
      <c r="L5">
        <v>0.17</v>
      </c>
      <c r="M5">
        <f t="shared" ref="M5:M43" si="2">L5</f>
        <v>0.17</v>
      </c>
      <c r="P5">
        <v>0</v>
      </c>
    </row>
    <row r="6" spans="1:17" x14ac:dyDescent="0.3">
      <c r="A6" s="5">
        <v>47</v>
      </c>
      <c r="B6">
        <v>0.22</v>
      </c>
      <c r="D6">
        <v>0.92</v>
      </c>
      <c r="E6">
        <f t="shared" si="0"/>
        <v>0.52666666666666673</v>
      </c>
      <c r="H6" s="3">
        <v>0.8</v>
      </c>
      <c r="I6" s="3">
        <v>-0.67759999999999998</v>
      </c>
      <c r="J6">
        <f t="shared" si="1"/>
        <v>0.32040000000000002</v>
      </c>
      <c r="L6">
        <v>0.09</v>
      </c>
      <c r="M6">
        <f t="shared" si="2"/>
        <v>0.09</v>
      </c>
      <c r="P6">
        <v>0</v>
      </c>
    </row>
    <row r="7" spans="1:17" x14ac:dyDescent="0.3">
      <c r="A7" s="5">
        <v>51</v>
      </c>
      <c r="D7">
        <v>0.63</v>
      </c>
      <c r="E7">
        <f t="shared" si="0"/>
        <v>0.21</v>
      </c>
      <c r="H7" s="3"/>
      <c r="I7" s="3">
        <v>-0.62329999999999997</v>
      </c>
      <c r="J7">
        <f t="shared" si="1"/>
        <v>6.2783333333333344E-2</v>
      </c>
      <c r="L7">
        <v>0.26</v>
      </c>
      <c r="M7">
        <f t="shared" si="2"/>
        <v>0.26</v>
      </c>
      <c r="P7">
        <v>0</v>
      </c>
    </row>
    <row r="8" spans="1:17" x14ac:dyDescent="0.3">
      <c r="A8" s="5">
        <v>64</v>
      </c>
      <c r="C8">
        <v>0.72826199999999996</v>
      </c>
      <c r="D8">
        <v>0.86</v>
      </c>
      <c r="E8">
        <f t="shared" si="0"/>
        <v>0.52942066666666665</v>
      </c>
      <c r="H8" s="3"/>
      <c r="I8" s="3">
        <v>0.28010000000000002</v>
      </c>
      <c r="J8">
        <f t="shared" si="1"/>
        <v>0.21335000000000001</v>
      </c>
      <c r="L8">
        <v>0.31</v>
      </c>
      <c r="M8">
        <f t="shared" si="2"/>
        <v>0.31</v>
      </c>
      <c r="P8">
        <v>0</v>
      </c>
    </row>
    <row r="9" spans="1:17" x14ac:dyDescent="0.3">
      <c r="A9" s="5">
        <v>66</v>
      </c>
      <c r="C9">
        <v>0.55891400000000002</v>
      </c>
      <c r="D9">
        <v>0.63</v>
      </c>
      <c r="E9">
        <f t="shared" si="0"/>
        <v>0.39630466666666669</v>
      </c>
      <c r="H9" s="3"/>
      <c r="I9" s="3">
        <v>-0.58640000000000003</v>
      </c>
      <c r="J9">
        <f t="shared" si="1"/>
        <v>6.8933333333333333E-2</v>
      </c>
      <c r="L9">
        <v>0.43</v>
      </c>
      <c r="M9">
        <f t="shared" si="2"/>
        <v>0.43</v>
      </c>
      <c r="P9">
        <v>0</v>
      </c>
    </row>
    <row r="10" spans="1:17" x14ac:dyDescent="0.3">
      <c r="A10" s="5">
        <v>67</v>
      </c>
      <c r="D10">
        <v>0.74</v>
      </c>
      <c r="E10">
        <f t="shared" si="0"/>
        <v>0.24666666666666667</v>
      </c>
      <c r="H10" s="3"/>
      <c r="I10" s="3">
        <v>-0.54830000000000001</v>
      </c>
      <c r="J10">
        <f t="shared" si="1"/>
        <v>7.5283333333333327E-2</v>
      </c>
      <c r="L10">
        <v>0.38</v>
      </c>
      <c r="M10">
        <f t="shared" si="2"/>
        <v>0.38</v>
      </c>
      <c r="P10">
        <v>0</v>
      </c>
    </row>
    <row r="11" spans="1:17" x14ac:dyDescent="0.3">
      <c r="A11" s="5">
        <v>97</v>
      </c>
      <c r="B11">
        <v>1.58</v>
      </c>
      <c r="D11">
        <v>0.68</v>
      </c>
      <c r="E11">
        <f t="shared" si="0"/>
        <v>0.56000000000000005</v>
      </c>
      <c r="H11" s="3">
        <v>0.5</v>
      </c>
      <c r="I11" s="3">
        <v>0.20219999999999999</v>
      </c>
      <c r="J11">
        <f t="shared" si="1"/>
        <v>0.36703333333333332</v>
      </c>
      <c r="L11">
        <v>0.63</v>
      </c>
      <c r="M11">
        <f t="shared" si="2"/>
        <v>0.63</v>
      </c>
      <c r="P11">
        <v>0</v>
      </c>
    </row>
    <row r="12" spans="1:17" x14ac:dyDescent="0.3">
      <c r="A12" s="5">
        <v>100</v>
      </c>
      <c r="D12">
        <v>0.75</v>
      </c>
      <c r="E12">
        <f t="shared" si="0"/>
        <v>0.25</v>
      </c>
      <c r="H12" s="3"/>
      <c r="I12" s="3">
        <v>-0.80349999999999999</v>
      </c>
      <c r="J12">
        <f t="shared" si="1"/>
        <v>3.2750000000000001E-2</v>
      </c>
      <c r="L12">
        <v>0.63</v>
      </c>
      <c r="M12">
        <f t="shared" si="2"/>
        <v>0.63</v>
      </c>
      <c r="P12">
        <v>0</v>
      </c>
    </row>
    <row r="13" spans="1:17" x14ac:dyDescent="0.3">
      <c r="A13" s="5">
        <v>129</v>
      </c>
      <c r="B13">
        <v>0.93</v>
      </c>
      <c r="C13">
        <v>0.53634300000000001</v>
      </c>
      <c r="D13">
        <v>0.69</v>
      </c>
      <c r="E13">
        <f t="shared" si="0"/>
        <v>0.74211433333333332</v>
      </c>
      <c r="G13" t="s">
        <v>7</v>
      </c>
      <c r="H13" s="3">
        <v>0.91</v>
      </c>
      <c r="I13" s="3">
        <v>-0.156</v>
      </c>
      <c r="J13">
        <f t="shared" si="1"/>
        <v>0.66633333333333333</v>
      </c>
      <c r="L13">
        <v>0.52</v>
      </c>
      <c r="M13">
        <f t="shared" si="2"/>
        <v>0.52</v>
      </c>
      <c r="P13">
        <v>0</v>
      </c>
    </row>
    <row r="14" spans="1:17" x14ac:dyDescent="0.3">
      <c r="A14" s="5">
        <v>137</v>
      </c>
      <c r="B14">
        <v>0.33</v>
      </c>
      <c r="C14">
        <v>0.50975599999999999</v>
      </c>
      <c r="D14">
        <v>0.73</v>
      </c>
      <c r="E14">
        <f t="shared" si="0"/>
        <v>0.63325200000000004</v>
      </c>
      <c r="H14" s="3"/>
      <c r="I14" s="3">
        <v>-0.77890000000000004</v>
      </c>
      <c r="J14">
        <f t="shared" si="1"/>
        <v>3.6849999999999994E-2</v>
      </c>
      <c r="L14">
        <v>0.26</v>
      </c>
      <c r="M14">
        <f t="shared" si="2"/>
        <v>0.26</v>
      </c>
      <c r="P14">
        <v>0</v>
      </c>
    </row>
    <row r="15" spans="1:17" x14ac:dyDescent="0.3">
      <c r="A15" s="5">
        <v>145</v>
      </c>
      <c r="B15">
        <v>0.27</v>
      </c>
      <c r="C15">
        <v>0.81737899999999997</v>
      </c>
      <c r="D15">
        <v>0.93</v>
      </c>
      <c r="E15">
        <f t="shared" si="0"/>
        <v>0.80245966666666668</v>
      </c>
      <c r="H15" s="3"/>
      <c r="I15" s="3">
        <v>-0.99419999999999997</v>
      </c>
      <c r="J15">
        <f t="shared" si="1"/>
        <v>9.6666666666667123E-4</v>
      </c>
      <c r="L15">
        <v>0.11</v>
      </c>
      <c r="M15">
        <f t="shared" si="2"/>
        <v>0.11</v>
      </c>
      <c r="P15">
        <v>0</v>
      </c>
    </row>
    <row r="16" spans="1:17" x14ac:dyDescent="0.3">
      <c r="A16" s="5">
        <v>148</v>
      </c>
      <c r="B16">
        <v>0.2</v>
      </c>
      <c r="D16">
        <v>0.83</v>
      </c>
      <c r="E16">
        <f t="shared" si="0"/>
        <v>0.38666666666666666</v>
      </c>
      <c r="H16" s="3"/>
      <c r="I16" s="3">
        <v>-0.77769999999999995</v>
      </c>
      <c r="J16">
        <f t="shared" si="1"/>
        <v>3.7050000000000007E-2</v>
      </c>
      <c r="L16">
        <v>0.17</v>
      </c>
      <c r="M16">
        <f t="shared" si="2"/>
        <v>0.17</v>
      </c>
      <c r="P16">
        <v>0</v>
      </c>
    </row>
    <row r="17" spans="1:16" x14ac:dyDescent="0.3">
      <c r="A17" s="5">
        <v>151</v>
      </c>
      <c r="B17">
        <v>0.69</v>
      </c>
      <c r="C17">
        <v>0.61927299999999996</v>
      </c>
      <c r="D17">
        <v>0.92</v>
      </c>
      <c r="E17">
        <f t="shared" si="0"/>
        <v>0.84642433333333333</v>
      </c>
      <c r="H17" s="3"/>
      <c r="I17" s="3">
        <v>-0.74419999999999997</v>
      </c>
      <c r="J17">
        <f t="shared" si="1"/>
        <v>4.2633333333333336E-2</v>
      </c>
      <c r="L17">
        <v>0.22</v>
      </c>
      <c r="M17">
        <f t="shared" si="2"/>
        <v>0.22</v>
      </c>
      <c r="P17">
        <v>0</v>
      </c>
    </row>
    <row r="18" spans="1:16" x14ac:dyDescent="0.3">
      <c r="A18" s="5">
        <v>154</v>
      </c>
      <c r="B18">
        <v>0.8</v>
      </c>
      <c r="C18">
        <v>0.56449800000000006</v>
      </c>
      <c r="D18">
        <v>0.92</v>
      </c>
      <c r="E18">
        <f t="shared" si="0"/>
        <v>0.82816599999999996</v>
      </c>
      <c r="H18" s="3"/>
      <c r="I18" s="3">
        <v>0.59470000000000001</v>
      </c>
      <c r="J18">
        <f t="shared" si="1"/>
        <v>0.26578333333333332</v>
      </c>
      <c r="L18">
        <v>0.27</v>
      </c>
      <c r="M18">
        <f t="shared" si="2"/>
        <v>0.27</v>
      </c>
      <c r="P18">
        <v>0</v>
      </c>
    </row>
    <row r="19" spans="1:16" x14ac:dyDescent="0.3">
      <c r="A19" s="5">
        <v>175</v>
      </c>
      <c r="D19">
        <v>0.75</v>
      </c>
      <c r="E19">
        <f t="shared" si="0"/>
        <v>0.25</v>
      </c>
      <c r="H19" s="3"/>
      <c r="I19" s="3">
        <v>-0.55379999999999996</v>
      </c>
      <c r="J19">
        <f t="shared" si="1"/>
        <v>7.4366666666666678E-2</v>
      </c>
      <c r="L19">
        <v>0.45</v>
      </c>
      <c r="M19">
        <f t="shared" si="2"/>
        <v>0.45</v>
      </c>
      <c r="P19">
        <v>0</v>
      </c>
    </row>
    <row r="20" spans="1:16" x14ac:dyDescent="0.3">
      <c r="A20" s="5">
        <v>184</v>
      </c>
      <c r="D20">
        <v>0.66</v>
      </c>
      <c r="E20">
        <f t="shared" si="0"/>
        <v>0.22</v>
      </c>
      <c r="H20" s="3"/>
      <c r="I20" s="3">
        <v>-0.64449999999999996</v>
      </c>
      <c r="J20">
        <f t="shared" si="1"/>
        <v>5.9250000000000004E-2</v>
      </c>
      <c r="L20">
        <v>0.43</v>
      </c>
      <c r="M20">
        <f t="shared" si="2"/>
        <v>0.43</v>
      </c>
      <c r="P20">
        <v>0</v>
      </c>
    </row>
    <row r="21" spans="1:16" x14ac:dyDescent="0.3">
      <c r="A21" s="5">
        <v>214</v>
      </c>
      <c r="D21">
        <v>0.89</v>
      </c>
      <c r="E21">
        <f t="shared" si="0"/>
        <v>0.29666666666666669</v>
      </c>
      <c r="H21" s="3">
        <v>0.28999999999999998</v>
      </c>
      <c r="I21" s="3">
        <v>-0.96479999999999999</v>
      </c>
      <c r="J21">
        <f t="shared" si="1"/>
        <v>0.10253333333333332</v>
      </c>
      <c r="L21">
        <v>0.38</v>
      </c>
      <c r="M21">
        <f t="shared" si="2"/>
        <v>0.38</v>
      </c>
    </row>
    <row r="22" spans="1:16" x14ac:dyDescent="0.3">
      <c r="A22" s="5">
        <v>223</v>
      </c>
      <c r="D22">
        <v>0.91</v>
      </c>
      <c r="E22">
        <f t="shared" si="0"/>
        <v>0.30333333333333334</v>
      </c>
      <c r="H22" s="3"/>
      <c r="I22" s="3">
        <v>-0.48759999999999998</v>
      </c>
      <c r="J22">
        <f t="shared" si="1"/>
        <v>8.539999999999999E-2</v>
      </c>
      <c r="L22">
        <v>0.36</v>
      </c>
      <c r="M22">
        <f t="shared" si="2"/>
        <v>0.36</v>
      </c>
    </row>
    <row r="23" spans="1:16" x14ac:dyDescent="0.3">
      <c r="A23" s="5">
        <v>234</v>
      </c>
      <c r="B23">
        <v>0.14000000000000001</v>
      </c>
      <c r="C23">
        <v>0.52621799999999996</v>
      </c>
      <c r="D23">
        <v>0.7</v>
      </c>
      <c r="E23">
        <f t="shared" si="0"/>
        <v>0.51873933333333333</v>
      </c>
      <c r="H23" s="3"/>
      <c r="I23" s="3">
        <v>0.16980000000000001</v>
      </c>
      <c r="J23">
        <f t="shared" si="1"/>
        <v>0.19496666666666665</v>
      </c>
      <c r="L23">
        <v>0.67</v>
      </c>
      <c r="M23">
        <f t="shared" si="2"/>
        <v>0.67</v>
      </c>
    </row>
    <row r="24" spans="1:16" x14ac:dyDescent="0.3">
      <c r="A24" s="5">
        <v>288</v>
      </c>
      <c r="D24">
        <v>0.78</v>
      </c>
      <c r="E24">
        <f t="shared" si="0"/>
        <v>0.26</v>
      </c>
      <c r="H24" s="3"/>
      <c r="I24" s="3">
        <v>-0.2056</v>
      </c>
      <c r="J24">
        <f t="shared" si="1"/>
        <v>0.13239999999999999</v>
      </c>
      <c r="L24">
        <v>0.57999999999999996</v>
      </c>
      <c r="M24">
        <f t="shared" si="2"/>
        <v>0.57999999999999996</v>
      </c>
    </row>
    <row r="25" spans="1:16" x14ac:dyDescent="0.3">
      <c r="A25" s="5">
        <v>296</v>
      </c>
      <c r="B25">
        <v>0.41</v>
      </c>
      <c r="C25">
        <v>0.53817899999999996</v>
      </c>
      <c r="D25">
        <v>0.76</v>
      </c>
      <c r="E25">
        <f t="shared" si="0"/>
        <v>0.65272633333333341</v>
      </c>
      <c r="H25" s="3"/>
      <c r="I25" s="3">
        <v>8.6400000000000005E-2</v>
      </c>
      <c r="J25">
        <f t="shared" si="1"/>
        <v>0.18106666666666668</v>
      </c>
      <c r="L25">
        <v>0.81</v>
      </c>
      <c r="M25">
        <f t="shared" si="2"/>
        <v>0.81</v>
      </c>
    </row>
    <row r="26" spans="1:16" x14ac:dyDescent="0.3">
      <c r="A26" s="5">
        <v>305</v>
      </c>
      <c r="B26">
        <v>0.17</v>
      </c>
      <c r="C26">
        <v>0.70647899999999997</v>
      </c>
      <c r="D26">
        <v>0.7</v>
      </c>
      <c r="E26">
        <f t="shared" si="0"/>
        <v>0.57882633333333333</v>
      </c>
      <c r="H26" s="3"/>
      <c r="I26" s="3">
        <v>-0.51619999999999999</v>
      </c>
      <c r="J26">
        <f t="shared" si="1"/>
        <v>8.0633333333333335E-2</v>
      </c>
      <c r="L26">
        <v>0.68</v>
      </c>
      <c r="M26">
        <f t="shared" si="2"/>
        <v>0.68</v>
      </c>
    </row>
    <row r="27" spans="1:16" x14ac:dyDescent="0.3">
      <c r="A27" s="5">
        <v>308</v>
      </c>
      <c r="D27">
        <v>0.78</v>
      </c>
      <c r="E27">
        <f t="shared" si="0"/>
        <v>0.26</v>
      </c>
      <c r="H27" s="3"/>
      <c r="I27" s="3">
        <v>0.29809999999999998</v>
      </c>
      <c r="J27">
        <f t="shared" si="1"/>
        <v>0.21635000000000001</v>
      </c>
      <c r="L27">
        <v>0.69</v>
      </c>
      <c r="M27">
        <f t="shared" si="2"/>
        <v>0.69</v>
      </c>
    </row>
    <row r="28" spans="1:16" x14ac:dyDescent="0.3">
      <c r="A28" s="5">
        <v>310</v>
      </c>
      <c r="D28">
        <v>0.68</v>
      </c>
      <c r="E28">
        <f t="shared" si="0"/>
        <v>0.22666666666666668</v>
      </c>
      <c r="H28" s="3">
        <v>0.5</v>
      </c>
      <c r="I28" s="3">
        <v>-0.36809999999999998</v>
      </c>
      <c r="J28">
        <f t="shared" si="1"/>
        <v>0.2719833333333333</v>
      </c>
      <c r="L28">
        <v>0.62</v>
      </c>
      <c r="M28">
        <f t="shared" si="2"/>
        <v>0.62</v>
      </c>
    </row>
    <row r="29" spans="1:16" x14ac:dyDescent="0.3">
      <c r="A29" s="5">
        <v>316</v>
      </c>
      <c r="B29">
        <v>1.18</v>
      </c>
      <c r="C29">
        <v>0.60164399999999996</v>
      </c>
      <c r="D29">
        <v>0.92</v>
      </c>
      <c r="E29">
        <f t="shared" si="0"/>
        <v>0.84054799999999996</v>
      </c>
      <c r="H29" s="3">
        <v>0.33</v>
      </c>
      <c r="I29" s="3">
        <v>-0.94169999999999998</v>
      </c>
      <c r="J29">
        <f t="shared" si="1"/>
        <v>0.11971666666666668</v>
      </c>
      <c r="L29">
        <v>0.61</v>
      </c>
      <c r="M29">
        <f t="shared" si="2"/>
        <v>0.61</v>
      </c>
    </row>
    <row r="30" spans="1:16" x14ac:dyDescent="0.3">
      <c r="A30" s="5">
        <v>320</v>
      </c>
      <c r="B30">
        <v>1.92</v>
      </c>
      <c r="D30">
        <v>0.91</v>
      </c>
      <c r="E30">
        <f t="shared" si="0"/>
        <v>0.63666666666666671</v>
      </c>
      <c r="H30" s="3"/>
      <c r="I30" s="3">
        <v>-0.98499999999999999</v>
      </c>
      <c r="J30">
        <f t="shared" si="1"/>
        <v>2.5000000000000022E-3</v>
      </c>
      <c r="L30">
        <v>0.5</v>
      </c>
      <c r="M30">
        <f t="shared" si="2"/>
        <v>0.5</v>
      </c>
    </row>
    <row r="31" spans="1:16" x14ac:dyDescent="0.3">
      <c r="A31" s="5">
        <v>323</v>
      </c>
      <c r="B31">
        <v>2.13</v>
      </c>
      <c r="E31">
        <f t="shared" si="0"/>
        <v>0.33333333333333331</v>
      </c>
      <c r="H31" s="3"/>
      <c r="I31" s="3">
        <v>0.43640000000000001</v>
      </c>
      <c r="J31">
        <f t="shared" si="1"/>
        <v>0.23939999999999997</v>
      </c>
      <c r="L31">
        <v>0.21</v>
      </c>
      <c r="M31">
        <f t="shared" si="2"/>
        <v>0.21</v>
      </c>
    </row>
    <row r="32" spans="1:16" x14ac:dyDescent="0.3">
      <c r="A32" s="5">
        <v>328</v>
      </c>
      <c r="B32">
        <v>0.14000000000000001</v>
      </c>
      <c r="C32">
        <v>0.70748999999999995</v>
      </c>
      <c r="D32">
        <v>0.86</v>
      </c>
      <c r="E32">
        <f t="shared" si="0"/>
        <v>0.6324966666666666</v>
      </c>
      <c r="H32" s="3">
        <v>0.5</v>
      </c>
      <c r="I32" s="3">
        <v>-0.4783</v>
      </c>
      <c r="J32">
        <f t="shared" si="1"/>
        <v>0.25361666666666666</v>
      </c>
      <c r="L32">
        <v>0.25</v>
      </c>
      <c r="M32">
        <f t="shared" si="2"/>
        <v>0.25</v>
      </c>
    </row>
    <row r="33" spans="1:14" x14ac:dyDescent="0.3">
      <c r="A33" s="5">
        <v>332</v>
      </c>
      <c r="B33">
        <v>0.63</v>
      </c>
      <c r="D33">
        <v>0.87</v>
      </c>
      <c r="E33">
        <f t="shared" si="0"/>
        <v>0.62333333333333341</v>
      </c>
      <c r="H33" s="3"/>
      <c r="I33" s="3">
        <v>-5.1000000000000004E-3</v>
      </c>
      <c r="J33">
        <f t="shared" si="1"/>
        <v>0.16581666666666667</v>
      </c>
      <c r="L33">
        <v>0.22</v>
      </c>
      <c r="M33">
        <f t="shared" si="2"/>
        <v>0.22</v>
      </c>
    </row>
    <row r="34" spans="1:14" x14ac:dyDescent="0.3">
      <c r="A34" s="5">
        <v>334</v>
      </c>
      <c r="B34">
        <v>0.2</v>
      </c>
      <c r="D34">
        <v>0.73</v>
      </c>
      <c r="E34">
        <f t="shared" si="0"/>
        <v>0.35333333333333333</v>
      </c>
      <c r="H34" s="3"/>
      <c r="I34" s="3">
        <v>-0.97319999999999995</v>
      </c>
      <c r="J34">
        <f t="shared" si="1"/>
        <v>4.4666666666666743E-3</v>
      </c>
      <c r="L34">
        <v>0.17</v>
      </c>
      <c r="M34">
        <f t="shared" si="2"/>
        <v>0.17</v>
      </c>
    </row>
    <row r="35" spans="1:14" x14ac:dyDescent="0.3">
      <c r="A35" s="5">
        <v>335</v>
      </c>
      <c r="B35">
        <v>0.89</v>
      </c>
      <c r="D35">
        <v>0.57999999999999996</v>
      </c>
      <c r="E35">
        <f t="shared" si="0"/>
        <v>0.52666666666666673</v>
      </c>
      <c r="H35" s="3"/>
      <c r="I35" s="3">
        <v>-0.95760000000000001</v>
      </c>
      <c r="J35">
        <f t="shared" si="1"/>
        <v>7.0666666666666655E-3</v>
      </c>
      <c r="L35">
        <v>0.12</v>
      </c>
      <c r="M35">
        <f t="shared" si="2"/>
        <v>0.12</v>
      </c>
    </row>
    <row r="36" spans="1:14" x14ac:dyDescent="0.3">
      <c r="A36" s="5">
        <v>341</v>
      </c>
      <c r="B36">
        <v>2.76</v>
      </c>
      <c r="C36">
        <v>0.64314000000000004</v>
      </c>
      <c r="D36">
        <v>0.85</v>
      </c>
      <c r="E36">
        <f t="shared" si="0"/>
        <v>0.8310466666666666</v>
      </c>
      <c r="H36" s="3"/>
      <c r="I36" s="3">
        <v>-0.83050000000000002</v>
      </c>
      <c r="J36">
        <f t="shared" si="1"/>
        <v>2.8249999999999997E-2</v>
      </c>
      <c r="L36">
        <v>0.12</v>
      </c>
      <c r="M36">
        <f t="shared" si="2"/>
        <v>0.12</v>
      </c>
    </row>
    <row r="37" spans="1:14" x14ac:dyDescent="0.3">
      <c r="A37" s="5">
        <v>343</v>
      </c>
      <c r="B37">
        <v>2.0699999999999998</v>
      </c>
      <c r="D37">
        <v>0.57999999999999996</v>
      </c>
      <c r="E37">
        <f t="shared" si="0"/>
        <v>0.52666666666666673</v>
      </c>
      <c r="H37" s="3"/>
      <c r="I37" s="3">
        <v>-0.50460000000000005</v>
      </c>
      <c r="J37">
        <f t="shared" si="1"/>
        <v>8.2566666666666663E-2</v>
      </c>
      <c r="L37">
        <v>0.19</v>
      </c>
      <c r="M37">
        <f t="shared" si="2"/>
        <v>0.19</v>
      </c>
    </row>
    <row r="38" spans="1:14" x14ac:dyDescent="0.3">
      <c r="A38" s="5">
        <v>344</v>
      </c>
      <c r="B38">
        <v>2.69</v>
      </c>
      <c r="C38">
        <v>0.55864100000000005</v>
      </c>
      <c r="E38">
        <f t="shared" si="0"/>
        <v>0.51954700000000009</v>
      </c>
      <c r="H38" s="3"/>
      <c r="I38" s="3">
        <v>-0.245</v>
      </c>
      <c r="J38">
        <f t="shared" si="1"/>
        <v>0.12583333333333332</v>
      </c>
      <c r="L38">
        <v>0.15</v>
      </c>
      <c r="M38">
        <f t="shared" si="2"/>
        <v>0.15</v>
      </c>
    </row>
    <row r="39" spans="1:14" x14ac:dyDescent="0.3">
      <c r="A39" s="5">
        <v>360</v>
      </c>
      <c r="C39">
        <v>0.51066199999999995</v>
      </c>
      <c r="D39">
        <v>0.81</v>
      </c>
      <c r="E39">
        <f t="shared" si="0"/>
        <v>0.44022066666666665</v>
      </c>
      <c r="H39" s="3"/>
      <c r="I39" s="4" t="s">
        <v>24</v>
      </c>
      <c r="J39">
        <f t="shared" si="1"/>
        <v>0</v>
      </c>
      <c r="L39">
        <v>0.18</v>
      </c>
      <c r="M39">
        <f t="shared" si="2"/>
        <v>0.18</v>
      </c>
    </row>
    <row r="40" spans="1:14" x14ac:dyDescent="0.3">
      <c r="A40" s="5">
        <v>361</v>
      </c>
      <c r="B40">
        <v>2.15</v>
      </c>
      <c r="D40">
        <v>0.69</v>
      </c>
      <c r="E40">
        <f t="shared" si="0"/>
        <v>0.56333333333333335</v>
      </c>
      <c r="H40" s="3"/>
      <c r="I40" s="4" t="s">
        <v>24</v>
      </c>
      <c r="J40">
        <f t="shared" si="1"/>
        <v>0</v>
      </c>
      <c r="L40">
        <v>0.17</v>
      </c>
      <c r="M40">
        <f t="shared" si="2"/>
        <v>0.17</v>
      </c>
    </row>
    <row r="41" spans="1:14" x14ac:dyDescent="0.3">
      <c r="A41" s="5">
        <v>363</v>
      </c>
      <c r="B41">
        <v>2.42</v>
      </c>
      <c r="E41">
        <f t="shared" si="0"/>
        <v>0.33333333333333331</v>
      </c>
      <c r="H41" s="3"/>
      <c r="I41" s="4" t="s">
        <v>24</v>
      </c>
      <c r="J41">
        <f t="shared" si="1"/>
        <v>0</v>
      </c>
      <c r="L41">
        <v>0.14000000000000001</v>
      </c>
      <c r="M41">
        <f t="shared" si="2"/>
        <v>0.14000000000000001</v>
      </c>
    </row>
    <row r="42" spans="1:14" x14ac:dyDescent="0.3">
      <c r="A42" s="5">
        <v>365</v>
      </c>
      <c r="B42">
        <v>8.3699999999999992</v>
      </c>
      <c r="E42">
        <f t="shared" si="0"/>
        <v>0.33333333333333331</v>
      </c>
      <c r="H42" s="3"/>
      <c r="I42" s="4" t="s">
        <v>24</v>
      </c>
      <c r="J42">
        <f t="shared" si="1"/>
        <v>0</v>
      </c>
      <c r="L42">
        <v>0.19</v>
      </c>
      <c r="M42">
        <f t="shared" si="2"/>
        <v>0.19</v>
      </c>
    </row>
    <row r="43" spans="1:14" x14ac:dyDescent="0.3">
      <c r="A43" s="5">
        <v>366</v>
      </c>
      <c r="B43">
        <v>13.07</v>
      </c>
      <c r="E43">
        <f t="shared" si="0"/>
        <v>0.33333333333333331</v>
      </c>
      <c r="G43" t="s">
        <v>5</v>
      </c>
      <c r="H43" s="3"/>
      <c r="I43" s="4" t="s">
        <v>24</v>
      </c>
      <c r="J43">
        <f t="shared" si="1"/>
        <v>0.222</v>
      </c>
      <c r="L43">
        <v>0.2</v>
      </c>
      <c r="M43">
        <f t="shared" si="2"/>
        <v>0.2</v>
      </c>
    </row>
    <row r="44" spans="1:14" x14ac:dyDescent="0.3">
      <c r="H44" s="3"/>
      <c r="I44" s="4"/>
    </row>
    <row r="45" spans="1:14" x14ac:dyDescent="0.3">
      <c r="A45" s="1"/>
      <c r="I45" s="4"/>
    </row>
    <row r="47" spans="1:14" x14ac:dyDescent="0.3">
      <c r="A47" t="s">
        <v>4</v>
      </c>
    </row>
    <row r="48" spans="1:14" x14ac:dyDescent="0.3">
      <c r="A48" t="s">
        <v>2</v>
      </c>
      <c r="C48" t="s">
        <v>11</v>
      </c>
      <c r="H48" t="s">
        <v>15</v>
      </c>
      <c r="J48" t="s">
        <v>23</v>
      </c>
      <c r="N48" t="s">
        <v>17</v>
      </c>
    </row>
    <row r="49" spans="1:15" x14ac:dyDescent="0.3">
      <c r="A49" t="s">
        <v>5</v>
      </c>
      <c r="B49" t="s">
        <v>6</v>
      </c>
      <c r="C49" t="s">
        <v>5</v>
      </c>
      <c r="D49" t="s">
        <v>8</v>
      </c>
      <c r="H49" t="s">
        <v>5</v>
      </c>
      <c r="I49" t="s">
        <v>58</v>
      </c>
      <c r="J49" t="s">
        <v>25</v>
      </c>
      <c r="K49" t="s">
        <v>26</v>
      </c>
      <c r="N49" t="s">
        <v>18</v>
      </c>
      <c r="O49" t="s">
        <v>19</v>
      </c>
    </row>
    <row r="50" spans="1:15" x14ac:dyDescent="0.3">
      <c r="A50" t="s">
        <v>7</v>
      </c>
      <c r="B50" t="s">
        <v>10</v>
      </c>
      <c r="C50" t="s">
        <v>12</v>
      </c>
      <c r="D50" t="s">
        <v>13</v>
      </c>
      <c r="H50" t="s">
        <v>9</v>
      </c>
      <c r="I50" t="s">
        <v>59</v>
      </c>
      <c r="J50" t="s">
        <v>27</v>
      </c>
      <c r="K50" t="s">
        <v>28</v>
      </c>
      <c r="N50" t="s">
        <v>5</v>
      </c>
      <c r="O50" t="s">
        <v>20</v>
      </c>
    </row>
    <row r="51" spans="1:15" x14ac:dyDescent="0.3">
      <c r="A51" t="s">
        <v>9</v>
      </c>
      <c r="B51" t="s">
        <v>8</v>
      </c>
      <c r="N51" t="s">
        <v>7</v>
      </c>
      <c r="O51" t="s">
        <v>21</v>
      </c>
    </row>
    <row r="52" spans="1:15" x14ac:dyDescent="0.3">
      <c r="N52" t="s">
        <v>9</v>
      </c>
      <c r="O52" t="s">
        <v>22</v>
      </c>
    </row>
    <row r="55" spans="1:15" x14ac:dyDescent="0.3">
      <c r="A55" t="s">
        <v>31</v>
      </c>
    </row>
    <row r="56" spans="1:15" x14ac:dyDescent="0.3">
      <c r="B56" t="s">
        <v>29</v>
      </c>
    </row>
    <row r="57" spans="1:15" x14ac:dyDescent="0.3">
      <c r="A57" t="s">
        <v>81</v>
      </c>
      <c r="B57" t="s">
        <v>30</v>
      </c>
    </row>
    <row r="58" spans="1:15" x14ac:dyDescent="0.3">
      <c r="A58" t="s">
        <v>18</v>
      </c>
    </row>
    <row r="60" spans="1:15" x14ac:dyDescent="0.3">
      <c r="A60" t="s">
        <v>56</v>
      </c>
    </row>
    <row r="61" spans="1:15" x14ac:dyDescent="0.3">
      <c r="B61" t="s">
        <v>32</v>
      </c>
    </row>
    <row r="62" spans="1:15" x14ac:dyDescent="0.3">
      <c r="A62" t="s">
        <v>81</v>
      </c>
      <c r="B62" t="s">
        <v>33</v>
      </c>
      <c r="C62" t="s">
        <v>70</v>
      </c>
      <c r="D62" t="s">
        <v>11</v>
      </c>
    </row>
    <row r="63" spans="1:15" x14ac:dyDescent="0.3">
      <c r="A63">
        <v>3</v>
      </c>
      <c r="B63" s="3"/>
      <c r="C63">
        <v>0.755</v>
      </c>
      <c r="D63" s="3"/>
      <c r="E63">
        <f t="shared" ref="E63:E83" si="3">(IF(B63="Yes", 1, AVERAGE(C63:D63)) + C63 + D63)/3</f>
        <v>0.5033333333333333</v>
      </c>
    </row>
    <row r="64" spans="1:15" x14ac:dyDescent="0.3">
      <c r="A64">
        <v>6</v>
      </c>
      <c r="B64" s="3"/>
      <c r="C64">
        <v>0.67300000000000004</v>
      </c>
      <c r="D64" s="7">
        <v>0.95</v>
      </c>
      <c r="E64">
        <f t="shared" si="3"/>
        <v>0.8115</v>
      </c>
    </row>
    <row r="65" spans="1:5" x14ac:dyDescent="0.3">
      <c r="A65">
        <v>10</v>
      </c>
      <c r="B65" s="3"/>
      <c r="C65">
        <v>0.42299999999999999</v>
      </c>
      <c r="D65" s="7">
        <v>0.95</v>
      </c>
      <c r="E65">
        <f t="shared" si="3"/>
        <v>0.6865</v>
      </c>
    </row>
    <row r="66" spans="1:5" x14ac:dyDescent="0.3">
      <c r="A66">
        <v>13</v>
      </c>
      <c r="B66" s="3"/>
      <c r="C66">
        <v>0.313</v>
      </c>
      <c r="D66" s="3">
        <v>0.95</v>
      </c>
      <c r="E66">
        <f t="shared" si="3"/>
        <v>0.63149999999999995</v>
      </c>
    </row>
    <row r="67" spans="1:5" x14ac:dyDescent="0.3">
      <c r="A67">
        <v>22</v>
      </c>
      <c r="B67" s="3"/>
      <c r="C67">
        <v>0.497</v>
      </c>
      <c r="D67" s="7">
        <v>0.95</v>
      </c>
      <c r="E67">
        <f t="shared" si="3"/>
        <v>0.72349999999999992</v>
      </c>
    </row>
    <row r="68" spans="1:5" x14ac:dyDescent="0.3">
      <c r="A68">
        <v>28</v>
      </c>
      <c r="B68" s="3"/>
      <c r="C68">
        <v>0.435</v>
      </c>
      <c r="D68" s="3">
        <v>0.95</v>
      </c>
      <c r="E68">
        <f t="shared" si="3"/>
        <v>0.69249999999999989</v>
      </c>
    </row>
    <row r="69" spans="1:5" x14ac:dyDescent="0.3">
      <c r="A69">
        <v>30</v>
      </c>
      <c r="B69" s="3"/>
      <c r="C69">
        <v>0.46700000000000003</v>
      </c>
      <c r="D69" s="7">
        <v>0.95</v>
      </c>
      <c r="E69">
        <f t="shared" si="3"/>
        <v>0.70849999999999991</v>
      </c>
    </row>
    <row r="70" spans="1:5" x14ac:dyDescent="0.3">
      <c r="A70">
        <v>41</v>
      </c>
      <c r="B70" s="3"/>
      <c r="C70">
        <v>0.14000000000000001</v>
      </c>
      <c r="D70" s="7">
        <v>0.75</v>
      </c>
      <c r="E70">
        <f t="shared" si="3"/>
        <v>0.44500000000000001</v>
      </c>
    </row>
    <row r="71" spans="1:5" x14ac:dyDescent="0.3">
      <c r="A71">
        <v>48</v>
      </c>
      <c r="B71" s="3"/>
      <c r="C71">
        <v>0.70799999999999996</v>
      </c>
      <c r="D71" s="7">
        <v>0.8</v>
      </c>
      <c r="E71">
        <f t="shared" si="3"/>
        <v>0.754</v>
      </c>
    </row>
    <row r="72" spans="1:5" x14ac:dyDescent="0.3">
      <c r="A72">
        <v>54</v>
      </c>
      <c r="B72" s="3"/>
      <c r="C72">
        <v>0.89300000000000002</v>
      </c>
      <c r="D72" s="7">
        <v>0.9</v>
      </c>
      <c r="E72">
        <f t="shared" si="3"/>
        <v>0.89650000000000007</v>
      </c>
    </row>
    <row r="73" spans="1:5" x14ac:dyDescent="0.3">
      <c r="A73">
        <v>101</v>
      </c>
      <c r="B73" s="3"/>
      <c r="C73">
        <v>0.68200000000000005</v>
      </c>
      <c r="D73" s="7">
        <v>0.95</v>
      </c>
      <c r="E73">
        <f t="shared" si="3"/>
        <v>0.81600000000000017</v>
      </c>
    </row>
    <row r="74" spans="1:5" x14ac:dyDescent="0.3">
      <c r="A74">
        <v>104</v>
      </c>
      <c r="B74" s="3"/>
      <c r="C74">
        <v>0.48899999999999999</v>
      </c>
      <c r="D74" s="7">
        <v>1</v>
      </c>
      <c r="E74">
        <f t="shared" si="3"/>
        <v>0.74449999999999994</v>
      </c>
    </row>
    <row r="75" spans="1:5" x14ac:dyDescent="0.3">
      <c r="A75">
        <v>126</v>
      </c>
      <c r="B75" s="3"/>
      <c r="C75">
        <v>0.13900000000000001</v>
      </c>
      <c r="D75" s="3">
        <v>0.9</v>
      </c>
      <c r="E75">
        <f t="shared" si="3"/>
        <v>0.51949999999999996</v>
      </c>
    </row>
    <row r="76" spans="1:5" x14ac:dyDescent="0.3">
      <c r="A76">
        <v>141</v>
      </c>
      <c r="B76" s="3"/>
      <c r="C76">
        <v>0.38500000000000001</v>
      </c>
      <c r="D76" s="7">
        <v>0.9</v>
      </c>
      <c r="E76">
        <f t="shared" si="3"/>
        <v>0.64250000000000007</v>
      </c>
    </row>
    <row r="77" spans="1:5" x14ac:dyDescent="0.3">
      <c r="A77">
        <v>169</v>
      </c>
      <c r="B77" s="3"/>
      <c r="C77">
        <v>0.247</v>
      </c>
      <c r="D77" s="7">
        <v>0.95</v>
      </c>
      <c r="E77">
        <f t="shared" si="3"/>
        <v>0.59850000000000003</v>
      </c>
    </row>
    <row r="78" spans="1:5" x14ac:dyDescent="0.3">
      <c r="A78">
        <v>170</v>
      </c>
      <c r="B78" s="3"/>
      <c r="C78">
        <v>0.35499999999999998</v>
      </c>
      <c r="D78" s="7">
        <v>0.95</v>
      </c>
      <c r="E78">
        <f t="shared" si="3"/>
        <v>0.65249999999999997</v>
      </c>
    </row>
    <row r="79" spans="1:5" x14ac:dyDescent="0.3">
      <c r="A79">
        <v>185</v>
      </c>
      <c r="B79" s="3"/>
      <c r="C79">
        <v>0.20699999999999999</v>
      </c>
      <c r="D79" s="7">
        <v>0.95</v>
      </c>
      <c r="E79">
        <f t="shared" si="3"/>
        <v>0.57850000000000001</v>
      </c>
    </row>
    <row r="80" spans="1:5" x14ac:dyDescent="0.3">
      <c r="A80">
        <v>204</v>
      </c>
      <c r="B80" s="3"/>
      <c r="C80">
        <v>0.22900000000000001</v>
      </c>
      <c r="D80" s="7">
        <v>0.95</v>
      </c>
      <c r="E80">
        <f t="shared" si="3"/>
        <v>0.58950000000000002</v>
      </c>
    </row>
    <row r="81" spans="1:5" x14ac:dyDescent="0.3">
      <c r="A81">
        <v>226</v>
      </c>
      <c r="B81" s="3"/>
      <c r="C81">
        <v>0.36699999999999999</v>
      </c>
      <c r="D81" s="3">
        <v>0.85</v>
      </c>
      <c r="E81">
        <f t="shared" si="3"/>
        <v>0.60849999999999993</v>
      </c>
    </row>
    <row r="82" spans="1:5" x14ac:dyDescent="0.3">
      <c r="A82">
        <v>233</v>
      </c>
      <c r="B82" s="3"/>
      <c r="C82">
        <v>0.16800000000000001</v>
      </c>
      <c r="D82" s="7">
        <v>0.95</v>
      </c>
      <c r="E82">
        <f t="shared" si="3"/>
        <v>0.55900000000000005</v>
      </c>
    </row>
    <row r="83" spans="1:5" x14ac:dyDescent="0.3">
      <c r="A83">
        <v>263</v>
      </c>
      <c r="B83" s="3"/>
      <c r="C83">
        <v>0.28199999999999997</v>
      </c>
      <c r="D83" s="7">
        <v>0.95</v>
      </c>
      <c r="E83">
        <f t="shared" si="3"/>
        <v>0.61599999999999999</v>
      </c>
    </row>
    <row r="84" spans="1:5" x14ac:dyDescent="0.3">
      <c r="A84">
        <v>295</v>
      </c>
      <c r="B84" s="3"/>
      <c r="C84">
        <v>0.40699999999999997</v>
      </c>
      <c r="D84" s="7">
        <v>0.95</v>
      </c>
      <c r="E84">
        <f t="shared" ref="E84:E89" si="4">(IF(B84="Yes", 1, AVERAGE(C84:D84)) + C84 + D84)/3</f>
        <v>0.67849999999999999</v>
      </c>
    </row>
    <row r="85" spans="1:5" x14ac:dyDescent="0.3">
      <c r="A85">
        <v>297</v>
      </c>
      <c r="B85" s="3"/>
      <c r="C85">
        <v>0.57599999999999996</v>
      </c>
      <c r="D85" s="7">
        <v>1</v>
      </c>
      <c r="E85">
        <f t="shared" si="4"/>
        <v>0.78799999999999992</v>
      </c>
    </row>
    <row r="86" spans="1:5" x14ac:dyDescent="0.3">
      <c r="A86">
        <v>299</v>
      </c>
      <c r="B86" s="3"/>
      <c r="C86">
        <v>0.46300000000000002</v>
      </c>
      <c r="D86" s="3">
        <v>1</v>
      </c>
      <c r="E86">
        <f t="shared" si="4"/>
        <v>0.73150000000000004</v>
      </c>
    </row>
    <row r="87" spans="1:5" x14ac:dyDescent="0.3">
      <c r="A87">
        <v>321</v>
      </c>
      <c r="B87" s="3"/>
      <c r="C87">
        <v>0.51700000000000002</v>
      </c>
      <c r="D87" s="7">
        <v>0.9</v>
      </c>
      <c r="E87">
        <f t="shared" si="4"/>
        <v>0.70850000000000002</v>
      </c>
    </row>
    <row r="88" spans="1:5" x14ac:dyDescent="0.3">
      <c r="A88">
        <v>350</v>
      </c>
      <c r="B88" s="3"/>
      <c r="C88">
        <v>0.70699999999999996</v>
      </c>
      <c r="D88" s="3">
        <v>0.9</v>
      </c>
      <c r="E88">
        <f t="shared" si="4"/>
        <v>0.80349999999999999</v>
      </c>
    </row>
    <row r="89" spans="1:5" x14ac:dyDescent="0.3">
      <c r="A89">
        <v>356</v>
      </c>
      <c r="B89" s="3"/>
      <c r="C89">
        <v>0.34200000000000003</v>
      </c>
      <c r="D89" s="7">
        <v>0.95</v>
      </c>
      <c r="E89">
        <f t="shared" si="4"/>
        <v>0.64600000000000002</v>
      </c>
    </row>
    <row r="91" spans="1:5" x14ac:dyDescent="0.3">
      <c r="A91" t="s">
        <v>57</v>
      </c>
    </row>
    <row r="92" spans="1:5" x14ac:dyDescent="0.3">
      <c r="B92" t="s">
        <v>32</v>
      </c>
    </row>
    <row r="93" spans="1:5" x14ac:dyDescent="0.3">
      <c r="A93" t="s">
        <v>81</v>
      </c>
      <c r="B93" t="s">
        <v>33</v>
      </c>
      <c r="C93" t="s">
        <v>55</v>
      </c>
      <c r="D93" t="s">
        <v>11</v>
      </c>
    </row>
    <row r="94" spans="1:5" x14ac:dyDescent="0.3">
      <c r="A94">
        <v>4</v>
      </c>
      <c r="B94" s="3"/>
      <c r="C94">
        <v>0.90400000000000003</v>
      </c>
      <c r="D94" s="7"/>
      <c r="E94">
        <f t="shared" ref="E94:E113" si="5">(IF(B94="Yes", 1, AVERAGE(C94:D94)) + C94 + D94)/3</f>
        <v>0.60266666666666668</v>
      </c>
    </row>
    <row r="95" spans="1:5" x14ac:dyDescent="0.3">
      <c r="A95">
        <v>32</v>
      </c>
      <c r="B95" s="3"/>
      <c r="C95">
        <v>0.153</v>
      </c>
      <c r="D95" s="7">
        <v>0.8</v>
      </c>
      <c r="E95">
        <f t="shared" si="5"/>
        <v>0.47649999999999998</v>
      </c>
    </row>
    <row r="96" spans="1:5" x14ac:dyDescent="0.3">
      <c r="A96">
        <v>37</v>
      </c>
      <c r="B96" s="3"/>
      <c r="C96">
        <v>0.182</v>
      </c>
      <c r="D96" s="7">
        <v>0.85</v>
      </c>
      <c r="E96">
        <f t="shared" si="5"/>
        <v>0.51600000000000001</v>
      </c>
    </row>
    <row r="97" spans="1:5" x14ac:dyDescent="0.3">
      <c r="A97">
        <v>58</v>
      </c>
      <c r="B97" s="3"/>
      <c r="C97">
        <v>0.26400000000000001</v>
      </c>
      <c r="D97" s="7">
        <v>0.7</v>
      </c>
      <c r="E97">
        <f t="shared" si="5"/>
        <v>0.48199999999999998</v>
      </c>
    </row>
    <row r="98" spans="1:5" x14ac:dyDescent="0.3">
      <c r="A98">
        <v>71</v>
      </c>
      <c r="B98" s="3"/>
      <c r="C98">
        <v>0.10299999999999999</v>
      </c>
      <c r="D98" s="7">
        <v>0.65</v>
      </c>
      <c r="E98">
        <f t="shared" si="5"/>
        <v>0.3765</v>
      </c>
    </row>
    <row r="99" spans="1:5" x14ac:dyDescent="0.3">
      <c r="A99">
        <v>78</v>
      </c>
      <c r="B99" s="3"/>
      <c r="C99">
        <v>0.111</v>
      </c>
      <c r="D99" s="7">
        <v>0.75</v>
      </c>
      <c r="E99">
        <f t="shared" si="5"/>
        <v>0.43050000000000005</v>
      </c>
    </row>
    <row r="100" spans="1:5" x14ac:dyDescent="0.3">
      <c r="A100">
        <v>127</v>
      </c>
      <c r="B100" s="3"/>
      <c r="C100">
        <v>0.32</v>
      </c>
      <c r="D100" s="7">
        <v>0.85</v>
      </c>
      <c r="E100">
        <f t="shared" si="5"/>
        <v>0.58499999999999996</v>
      </c>
    </row>
    <row r="101" spans="1:5" x14ac:dyDescent="0.3">
      <c r="A101">
        <v>150</v>
      </c>
      <c r="B101" s="3"/>
      <c r="C101">
        <v>5.8999999999999997E-2</v>
      </c>
      <c r="D101" s="7">
        <v>0.75</v>
      </c>
      <c r="E101">
        <f t="shared" si="5"/>
        <v>0.40450000000000003</v>
      </c>
    </row>
    <row r="102" spans="1:5" x14ac:dyDescent="0.3">
      <c r="A102">
        <v>163</v>
      </c>
      <c r="B102" s="3"/>
      <c r="C102">
        <v>0.129</v>
      </c>
      <c r="D102" s="7">
        <v>0.55000000000000004</v>
      </c>
      <c r="E102">
        <f t="shared" si="5"/>
        <v>0.33949999999999997</v>
      </c>
    </row>
    <row r="103" spans="1:5" x14ac:dyDescent="0.3">
      <c r="A103">
        <v>193</v>
      </c>
      <c r="B103" s="3"/>
      <c r="C103">
        <v>0.14000000000000001</v>
      </c>
      <c r="D103" s="7">
        <v>0.7</v>
      </c>
      <c r="E103">
        <f t="shared" si="5"/>
        <v>0.42</v>
      </c>
    </row>
    <row r="104" spans="1:5" x14ac:dyDescent="0.3">
      <c r="A104">
        <v>196</v>
      </c>
      <c r="B104" s="3"/>
      <c r="C104">
        <v>0.112</v>
      </c>
      <c r="D104" s="3">
        <v>0.85</v>
      </c>
      <c r="E104">
        <f t="shared" si="5"/>
        <v>0.48100000000000004</v>
      </c>
    </row>
    <row r="105" spans="1:5" x14ac:dyDescent="0.3">
      <c r="A105">
        <v>205</v>
      </c>
      <c r="B105" s="3"/>
      <c r="C105">
        <v>0.154</v>
      </c>
      <c r="D105" s="7">
        <v>0.85</v>
      </c>
      <c r="E105">
        <f t="shared" si="5"/>
        <v>0.502</v>
      </c>
    </row>
    <row r="106" spans="1:5" x14ac:dyDescent="0.3">
      <c r="A106">
        <v>206</v>
      </c>
      <c r="B106" s="3"/>
      <c r="C106">
        <v>0.17499999999999999</v>
      </c>
      <c r="D106" s="7">
        <v>0.9</v>
      </c>
      <c r="E106">
        <f t="shared" si="5"/>
        <v>0.53749999999999998</v>
      </c>
    </row>
    <row r="107" spans="1:5" x14ac:dyDescent="0.3">
      <c r="A107">
        <v>208</v>
      </c>
      <c r="B107" s="3"/>
      <c r="C107">
        <v>0.26100000000000001</v>
      </c>
      <c r="D107" s="7">
        <v>0.9</v>
      </c>
      <c r="E107">
        <f t="shared" si="5"/>
        <v>0.58050000000000002</v>
      </c>
    </row>
    <row r="108" spans="1:5" x14ac:dyDescent="0.3">
      <c r="A108">
        <v>275</v>
      </c>
      <c r="B108" s="3"/>
      <c r="C108">
        <v>0.69199999999999995</v>
      </c>
      <c r="D108" s="7">
        <v>0.9</v>
      </c>
      <c r="E108">
        <f t="shared" si="5"/>
        <v>0.79599999999999993</v>
      </c>
    </row>
    <row r="109" spans="1:5" x14ac:dyDescent="0.3">
      <c r="A109">
        <v>313</v>
      </c>
      <c r="B109" s="3"/>
      <c r="C109">
        <v>0.497</v>
      </c>
      <c r="D109" s="3">
        <v>0.7</v>
      </c>
      <c r="E109">
        <f t="shared" si="5"/>
        <v>0.59849999999999992</v>
      </c>
    </row>
    <row r="110" spans="1:5" x14ac:dyDescent="0.3">
      <c r="A110">
        <v>340</v>
      </c>
      <c r="B110" s="3"/>
      <c r="C110">
        <v>0.26400000000000001</v>
      </c>
      <c r="D110" s="7">
        <v>0.65</v>
      </c>
      <c r="E110">
        <f t="shared" si="5"/>
        <v>0.45700000000000002</v>
      </c>
    </row>
    <row r="111" spans="1:5" x14ac:dyDescent="0.3">
      <c r="A111">
        <v>346</v>
      </c>
      <c r="B111" s="3"/>
      <c r="C111">
        <v>0.48699999999999999</v>
      </c>
      <c r="D111" s="7">
        <v>0.9</v>
      </c>
      <c r="E111">
        <f t="shared" si="5"/>
        <v>0.69349999999999989</v>
      </c>
    </row>
    <row r="112" spans="1:5" x14ac:dyDescent="0.3">
      <c r="A112">
        <v>359</v>
      </c>
      <c r="B112" s="3"/>
      <c r="C112">
        <v>0.23599999999999999</v>
      </c>
      <c r="D112" s="7">
        <v>0.7</v>
      </c>
      <c r="E112">
        <f t="shared" si="5"/>
        <v>0.46799999999999997</v>
      </c>
    </row>
    <row r="113" spans="1:5" x14ac:dyDescent="0.3">
      <c r="A113">
        <v>364</v>
      </c>
      <c r="B113" s="3"/>
      <c r="C113">
        <v>0.54500000000000004</v>
      </c>
      <c r="D113" s="7"/>
      <c r="E113">
        <f t="shared" si="5"/>
        <v>0.36333333333333334</v>
      </c>
    </row>
    <row r="115" spans="1:5" x14ac:dyDescent="0.3">
      <c r="A115" t="s">
        <v>4</v>
      </c>
    </row>
    <row r="116" spans="1:5" s="2" customFormat="1" x14ac:dyDescent="0.3">
      <c r="A116" s="2" t="s">
        <v>55</v>
      </c>
      <c r="C116" t="s">
        <v>38</v>
      </c>
      <c r="D116"/>
    </row>
    <row r="117" spans="1:5" s="2" customFormat="1" x14ac:dyDescent="0.3">
      <c r="A117" s="2" t="s">
        <v>27</v>
      </c>
      <c r="B117" s="2" t="s">
        <v>8</v>
      </c>
      <c r="C117" t="s">
        <v>39</v>
      </c>
      <c r="D117" t="s">
        <v>8</v>
      </c>
    </row>
    <row r="119" spans="1:5" x14ac:dyDescent="0.3">
      <c r="A119" t="s">
        <v>34</v>
      </c>
    </row>
    <row r="120" spans="1:5" x14ac:dyDescent="0.3">
      <c r="B120" t="s">
        <v>35</v>
      </c>
    </row>
    <row r="121" spans="1:5" x14ac:dyDescent="0.3">
      <c r="A121" t="s">
        <v>81</v>
      </c>
      <c r="B121" t="s">
        <v>36</v>
      </c>
      <c r="C121" t="s">
        <v>37</v>
      </c>
    </row>
    <row r="122" spans="1:5" x14ac:dyDescent="0.3">
      <c r="A122" t="s">
        <v>18</v>
      </c>
    </row>
    <row r="124" spans="1:5" x14ac:dyDescent="0.3">
      <c r="A124" t="s">
        <v>42</v>
      </c>
    </row>
    <row r="125" spans="1:5" x14ac:dyDescent="0.3">
      <c r="B125" t="s">
        <v>41</v>
      </c>
    </row>
    <row r="126" spans="1:5" x14ac:dyDescent="0.3">
      <c r="A126" t="s">
        <v>81</v>
      </c>
      <c r="B126">
        <v>0.65</v>
      </c>
      <c r="C126" t="s">
        <v>88</v>
      </c>
    </row>
    <row r="129" spans="1:10" x14ac:dyDescent="0.3">
      <c r="A129" t="s">
        <v>40</v>
      </c>
      <c r="B129" t="s">
        <v>45</v>
      </c>
      <c r="D129" t="s">
        <v>44</v>
      </c>
      <c r="G129" t="s">
        <v>49</v>
      </c>
      <c r="I129" t="s">
        <v>52</v>
      </c>
    </row>
    <row r="130" spans="1:10" x14ac:dyDescent="0.3">
      <c r="B130" t="s">
        <v>41</v>
      </c>
      <c r="C130" t="s">
        <v>43</v>
      </c>
      <c r="D130" t="s">
        <v>46</v>
      </c>
      <c r="E130" t="s">
        <v>47</v>
      </c>
      <c r="F130" t="s">
        <v>48</v>
      </c>
      <c r="G130" t="s">
        <v>50</v>
      </c>
      <c r="H130" t="s">
        <v>43</v>
      </c>
      <c r="I130" t="s">
        <v>50</v>
      </c>
      <c r="J130" t="s">
        <v>53</v>
      </c>
    </row>
    <row r="131" spans="1:10" x14ac:dyDescent="0.3">
      <c r="A131" t="s">
        <v>81</v>
      </c>
      <c r="B131">
        <v>-2.29</v>
      </c>
      <c r="C131" t="s">
        <v>90</v>
      </c>
      <c r="D131">
        <v>0.1</v>
      </c>
      <c r="E131" t="s">
        <v>27</v>
      </c>
      <c r="F131" t="s">
        <v>27</v>
      </c>
      <c r="G131">
        <v>0.96850000000000003</v>
      </c>
      <c r="H131" t="s">
        <v>89</v>
      </c>
      <c r="I131">
        <v>0.63300000000000001</v>
      </c>
      <c r="J131">
        <v>18</v>
      </c>
    </row>
    <row r="133" spans="1:10" x14ac:dyDescent="0.3">
      <c r="A133" t="s">
        <v>62</v>
      </c>
      <c r="B133" t="s">
        <v>61</v>
      </c>
    </row>
    <row r="134" spans="1:10" x14ac:dyDescent="0.3">
      <c r="A134" t="s">
        <v>81</v>
      </c>
      <c r="B134" t="s">
        <v>87</v>
      </c>
    </row>
  </sheetData>
  <sortState ref="A94:D113">
    <sortCondition ref="A94:A113"/>
  </sortState>
  <conditionalFormatting sqref="E4:E45">
    <cfRule type="iconSet" priority="2">
      <iconSet>
        <cfvo type="percent" val="0"/>
        <cfvo type="num" val="0.33"/>
        <cfvo type="num" val="0.66"/>
      </iconSet>
    </cfRule>
  </conditionalFormatting>
  <conditionalFormatting sqref="M4:M45">
    <cfRule type="iconSet" priority="3">
      <iconSet>
        <cfvo type="percent" val="0"/>
        <cfvo type="num" val="0.69"/>
        <cfvo type="num" val="0.84"/>
      </iconSet>
    </cfRule>
  </conditionalFormatting>
  <conditionalFormatting sqref="J4:J45">
    <cfRule type="iconSet" priority="4">
      <iconSet>
        <cfvo type="percent" val="0"/>
        <cfvo type="num" val="0.5"/>
        <cfvo type="num" val="0.75"/>
      </iconSet>
    </cfRule>
  </conditionalFormatting>
  <conditionalFormatting sqref="E94:E113">
    <cfRule type="iconSet" priority="5">
      <iconSet>
        <cfvo type="percent" val="0"/>
        <cfvo type="num" val="0.5"/>
        <cfvo type="num" val="0.75"/>
      </iconSet>
    </cfRule>
  </conditionalFormatting>
  <conditionalFormatting sqref="E63:E90">
    <cfRule type="iconSet" priority="101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opLeftCell="A102" zoomScaleNormal="100" workbookViewId="0">
      <selection activeCell="H146" sqref="H146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1</v>
      </c>
      <c r="H2" t="s">
        <v>3</v>
      </c>
      <c r="M2" t="s">
        <v>16</v>
      </c>
      <c r="Q2" t="s">
        <v>29</v>
      </c>
    </row>
    <row r="3" spans="1:17" x14ac:dyDescent="0.3">
      <c r="A3" t="s">
        <v>93</v>
      </c>
      <c r="B3" t="s">
        <v>2</v>
      </c>
      <c r="C3" t="s">
        <v>71</v>
      </c>
      <c r="D3" t="s">
        <v>11</v>
      </c>
      <c r="G3" t="s">
        <v>14</v>
      </c>
      <c r="H3" t="s">
        <v>15</v>
      </c>
      <c r="I3" t="s">
        <v>23</v>
      </c>
      <c r="L3" t="s">
        <v>17</v>
      </c>
      <c r="P3" t="s">
        <v>30</v>
      </c>
    </row>
    <row r="4" spans="1:17" x14ac:dyDescent="0.3">
      <c r="A4" s="1">
        <v>12</v>
      </c>
      <c r="C4">
        <v>0.56476099999999996</v>
      </c>
      <c r="D4">
        <v>0.83</v>
      </c>
      <c r="E4">
        <f t="shared" ref="E4:E48" si="0">(IF(B4&gt;0.5, 1, IF(B4&gt;0.2, 0.66, IF(B4&gt;0.1, 0.33, 0)))+C4+D4)/3</f>
        <v>0.46492033333333332</v>
      </c>
      <c r="H4" s="3">
        <v>0.67</v>
      </c>
      <c r="I4" s="3">
        <v>-0.58540000000000003</v>
      </c>
      <c r="J4">
        <f t="shared" ref="J4:J48" si="1">(IF(I4="NA", AVERAGE(IF(G4="High", 1, IF(G4="Medium", 0.667, IF(G4="Low", 0.333, 0))),H4), (I4+1)/2)+H4+IF(G4="High", 1, IF(G4="Medium", 0.667, IF(G4="Low", 0.333, 0))))/3</f>
        <v>0.29243333333333332</v>
      </c>
      <c r="L4">
        <v>0.78</v>
      </c>
      <c r="M4">
        <f>L4</f>
        <v>0.78</v>
      </c>
      <c r="P4">
        <v>0</v>
      </c>
    </row>
    <row r="5" spans="1:17" x14ac:dyDescent="0.3">
      <c r="A5" s="1">
        <v>61</v>
      </c>
      <c r="B5">
        <v>0.44</v>
      </c>
      <c r="C5">
        <v>0.52459199999999995</v>
      </c>
      <c r="D5">
        <v>0.85</v>
      </c>
      <c r="E5">
        <f t="shared" si="0"/>
        <v>0.67819733333333332</v>
      </c>
      <c r="G5" t="s">
        <v>9</v>
      </c>
      <c r="H5" s="3">
        <v>0.91</v>
      </c>
      <c r="I5" s="3">
        <v>9.7699999999999995E-2</v>
      </c>
      <c r="J5">
        <f t="shared" si="1"/>
        <v>0.81961666666666666</v>
      </c>
      <c r="L5">
        <v>0.46</v>
      </c>
      <c r="M5">
        <f t="shared" ref="M5:M48" si="2">L5</f>
        <v>0.46</v>
      </c>
      <c r="P5">
        <v>0</v>
      </c>
    </row>
    <row r="6" spans="1:17" x14ac:dyDescent="0.3">
      <c r="A6" s="1">
        <v>64</v>
      </c>
      <c r="B6">
        <v>0.97</v>
      </c>
      <c r="D6">
        <v>0.65</v>
      </c>
      <c r="E6">
        <f t="shared" si="0"/>
        <v>0.54999999999999993</v>
      </c>
      <c r="H6" s="3"/>
      <c r="I6" s="3">
        <v>-0.94799999999999995</v>
      </c>
      <c r="J6">
        <f t="shared" si="1"/>
        <v>8.6666666666666749E-3</v>
      </c>
      <c r="L6">
        <v>0.45</v>
      </c>
      <c r="M6">
        <f t="shared" si="2"/>
        <v>0.45</v>
      </c>
      <c r="P6">
        <v>0</v>
      </c>
    </row>
    <row r="7" spans="1:17" x14ac:dyDescent="0.3">
      <c r="A7" s="1">
        <v>69</v>
      </c>
      <c r="C7">
        <v>0.65326499999999998</v>
      </c>
      <c r="D7">
        <v>0.89</v>
      </c>
      <c r="E7">
        <f t="shared" si="0"/>
        <v>0.51442166666666667</v>
      </c>
      <c r="H7" s="3"/>
      <c r="I7" s="3">
        <v>-3.61E-2</v>
      </c>
      <c r="J7">
        <f t="shared" si="1"/>
        <v>0.16064999999999999</v>
      </c>
      <c r="L7">
        <v>0.37</v>
      </c>
      <c r="M7">
        <f t="shared" si="2"/>
        <v>0.37</v>
      </c>
      <c r="P7">
        <v>0</v>
      </c>
    </row>
    <row r="8" spans="1:17" x14ac:dyDescent="0.3">
      <c r="A8" s="1">
        <v>87</v>
      </c>
      <c r="B8">
        <v>0.35</v>
      </c>
      <c r="D8">
        <v>0.64</v>
      </c>
      <c r="E8">
        <f t="shared" si="0"/>
        <v>0.43333333333333335</v>
      </c>
      <c r="H8" s="3"/>
      <c r="I8" s="3">
        <v>-0.73429999999999995</v>
      </c>
      <c r="J8">
        <f t="shared" si="1"/>
        <v>4.4283333333333341E-2</v>
      </c>
      <c r="L8">
        <v>0.2</v>
      </c>
      <c r="M8">
        <f t="shared" si="2"/>
        <v>0.2</v>
      </c>
      <c r="P8">
        <v>0</v>
      </c>
    </row>
    <row r="9" spans="1:17" x14ac:dyDescent="0.3">
      <c r="A9" s="1">
        <v>101</v>
      </c>
      <c r="D9">
        <v>0.79</v>
      </c>
      <c r="E9">
        <f t="shared" si="0"/>
        <v>0.26333333333333336</v>
      </c>
      <c r="H9" s="3"/>
      <c r="I9" s="3">
        <v>0.2147</v>
      </c>
      <c r="J9">
        <f t="shared" si="1"/>
        <v>0.20245000000000002</v>
      </c>
      <c r="L9">
        <v>0.43</v>
      </c>
      <c r="M9">
        <f t="shared" si="2"/>
        <v>0.43</v>
      </c>
      <c r="P9">
        <v>0</v>
      </c>
    </row>
    <row r="10" spans="1:17" x14ac:dyDescent="0.3">
      <c r="A10" s="1">
        <v>113</v>
      </c>
      <c r="D10">
        <v>0.86</v>
      </c>
      <c r="E10">
        <f t="shared" si="0"/>
        <v>0.28666666666666668</v>
      </c>
      <c r="G10" t="s">
        <v>9</v>
      </c>
      <c r="H10" s="3">
        <v>0.93</v>
      </c>
      <c r="I10" s="3">
        <v>0.88900000000000001</v>
      </c>
      <c r="J10">
        <f t="shared" si="1"/>
        <v>0.95816666666666672</v>
      </c>
      <c r="L10">
        <v>0.49</v>
      </c>
      <c r="M10">
        <f t="shared" si="2"/>
        <v>0.49</v>
      </c>
      <c r="P10">
        <v>0</v>
      </c>
    </row>
    <row r="11" spans="1:17" x14ac:dyDescent="0.3">
      <c r="A11" s="1">
        <v>125</v>
      </c>
      <c r="B11">
        <v>0.65</v>
      </c>
      <c r="C11">
        <v>0.56347800000000003</v>
      </c>
      <c r="D11">
        <v>0.86</v>
      </c>
      <c r="E11">
        <f t="shared" si="0"/>
        <v>0.80782599999999993</v>
      </c>
      <c r="H11" s="3">
        <v>0.77</v>
      </c>
      <c r="I11" s="3">
        <v>0.1196</v>
      </c>
      <c r="J11">
        <f t="shared" si="1"/>
        <v>0.4432666666666667</v>
      </c>
      <c r="L11">
        <v>0.48</v>
      </c>
      <c r="M11">
        <f t="shared" si="2"/>
        <v>0.48</v>
      </c>
      <c r="P11">
        <v>0</v>
      </c>
    </row>
    <row r="12" spans="1:17" x14ac:dyDescent="0.3">
      <c r="A12" s="1">
        <v>128</v>
      </c>
      <c r="B12">
        <v>0.53</v>
      </c>
      <c r="D12">
        <v>0.86</v>
      </c>
      <c r="E12">
        <f t="shared" si="0"/>
        <v>0.62</v>
      </c>
      <c r="H12" s="3"/>
      <c r="I12" s="3">
        <v>0.13930000000000001</v>
      </c>
      <c r="J12">
        <f t="shared" si="1"/>
        <v>0.18988333333333332</v>
      </c>
      <c r="L12">
        <v>0.56000000000000005</v>
      </c>
      <c r="M12">
        <f t="shared" si="2"/>
        <v>0.56000000000000005</v>
      </c>
      <c r="P12">
        <v>0</v>
      </c>
    </row>
    <row r="13" spans="1:17" x14ac:dyDescent="0.3">
      <c r="A13" s="1">
        <v>155</v>
      </c>
      <c r="B13">
        <v>0.38</v>
      </c>
      <c r="D13">
        <v>0.68</v>
      </c>
      <c r="E13">
        <f t="shared" si="0"/>
        <v>0.44666666666666671</v>
      </c>
      <c r="H13" s="3"/>
      <c r="I13" s="3">
        <v>-0.94130000000000003</v>
      </c>
      <c r="J13">
        <f t="shared" si="1"/>
        <v>9.7833333333333296E-3</v>
      </c>
      <c r="L13">
        <v>0.61</v>
      </c>
      <c r="M13">
        <f t="shared" si="2"/>
        <v>0.61</v>
      </c>
      <c r="P13">
        <v>0</v>
      </c>
    </row>
    <row r="14" spans="1:17" x14ac:dyDescent="0.3">
      <c r="A14" s="1">
        <v>201</v>
      </c>
      <c r="B14">
        <v>0.77</v>
      </c>
      <c r="C14">
        <v>0.61348899999999995</v>
      </c>
      <c r="D14">
        <v>0.91</v>
      </c>
      <c r="E14">
        <f t="shared" si="0"/>
        <v>0.84116299999999999</v>
      </c>
      <c r="H14" s="3"/>
      <c r="I14" s="3">
        <v>-0.68689999999999996</v>
      </c>
      <c r="J14">
        <f t="shared" si="1"/>
        <v>5.2183333333333339E-2</v>
      </c>
      <c r="L14">
        <v>0.38</v>
      </c>
      <c r="M14">
        <f t="shared" si="2"/>
        <v>0.38</v>
      </c>
      <c r="P14">
        <v>0</v>
      </c>
    </row>
    <row r="15" spans="1:17" x14ac:dyDescent="0.3">
      <c r="A15" s="1">
        <v>212</v>
      </c>
      <c r="C15">
        <v>0.58676200000000001</v>
      </c>
      <c r="D15">
        <v>0.91</v>
      </c>
      <c r="E15">
        <f t="shared" si="0"/>
        <v>0.49892066666666662</v>
      </c>
      <c r="H15" s="3">
        <v>0.33</v>
      </c>
      <c r="I15" s="3">
        <v>-0.78200000000000003</v>
      </c>
      <c r="J15">
        <f t="shared" si="1"/>
        <v>0.14633333333333334</v>
      </c>
      <c r="L15">
        <v>0.3</v>
      </c>
      <c r="M15">
        <f t="shared" si="2"/>
        <v>0.3</v>
      </c>
      <c r="P15">
        <v>0</v>
      </c>
    </row>
    <row r="16" spans="1:17" x14ac:dyDescent="0.3">
      <c r="A16" s="1">
        <v>215</v>
      </c>
      <c r="C16">
        <v>0.61063699999999999</v>
      </c>
      <c r="D16">
        <v>0.83</v>
      </c>
      <c r="E16">
        <f t="shared" si="0"/>
        <v>0.4802123333333333</v>
      </c>
      <c r="H16" s="3"/>
      <c r="I16" s="3">
        <v>-0.38229999999999997</v>
      </c>
      <c r="J16">
        <f t="shared" si="1"/>
        <v>0.10295</v>
      </c>
      <c r="L16">
        <v>0.17</v>
      </c>
      <c r="M16">
        <f t="shared" si="2"/>
        <v>0.17</v>
      </c>
      <c r="P16">
        <v>0</v>
      </c>
    </row>
    <row r="17" spans="1:16" x14ac:dyDescent="0.3">
      <c r="A17" s="1">
        <v>216</v>
      </c>
      <c r="B17">
        <v>1.46</v>
      </c>
      <c r="D17">
        <v>0.67</v>
      </c>
      <c r="E17">
        <f t="shared" si="0"/>
        <v>0.55666666666666664</v>
      </c>
      <c r="H17" s="3"/>
      <c r="I17" s="3">
        <v>-0.74260000000000004</v>
      </c>
      <c r="J17">
        <f t="shared" si="1"/>
        <v>4.2899999999999994E-2</v>
      </c>
      <c r="L17">
        <v>0.15</v>
      </c>
      <c r="M17">
        <f t="shared" si="2"/>
        <v>0.15</v>
      </c>
      <c r="P17">
        <v>0</v>
      </c>
    </row>
    <row r="18" spans="1:16" x14ac:dyDescent="0.3">
      <c r="A18" s="1">
        <v>251</v>
      </c>
      <c r="D18">
        <v>0.81</v>
      </c>
      <c r="E18">
        <f t="shared" si="0"/>
        <v>0.27</v>
      </c>
      <c r="H18" s="3"/>
      <c r="I18" s="3">
        <v>-3.4599999999999999E-2</v>
      </c>
      <c r="J18">
        <f t="shared" si="1"/>
        <v>0.16090000000000002</v>
      </c>
      <c r="L18">
        <v>0.59</v>
      </c>
      <c r="M18">
        <f t="shared" si="2"/>
        <v>0.59</v>
      </c>
      <c r="P18">
        <v>0</v>
      </c>
    </row>
    <row r="19" spans="1:16" x14ac:dyDescent="0.3">
      <c r="A19" s="1">
        <v>259</v>
      </c>
      <c r="D19">
        <v>0.76</v>
      </c>
      <c r="E19">
        <f t="shared" si="0"/>
        <v>0.25333333333333335</v>
      </c>
      <c r="H19" s="3"/>
      <c r="I19" s="3">
        <v>0.5756</v>
      </c>
      <c r="J19">
        <f t="shared" si="1"/>
        <v>0.2626</v>
      </c>
      <c r="L19">
        <v>0.56000000000000005</v>
      </c>
      <c r="M19">
        <f t="shared" si="2"/>
        <v>0.56000000000000005</v>
      </c>
      <c r="P19">
        <v>0</v>
      </c>
    </row>
    <row r="20" spans="1:16" x14ac:dyDescent="0.3">
      <c r="A20" s="1">
        <v>289</v>
      </c>
      <c r="B20">
        <v>0.88</v>
      </c>
      <c r="D20">
        <v>0.65</v>
      </c>
      <c r="E20">
        <f t="shared" si="0"/>
        <v>0.54999999999999993</v>
      </c>
      <c r="H20" s="3"/>
      <c r="I20" s="3">
        <v>-0.3569</v>
      </c>
      <c r="J20">
        <f t="shared" si="1"/>
        <v>0.10718333333333334</v>
      </c>
      <c r="L20">
        <v>0.45</v>
      </c>
      <c r="M20">
        <f t="shared" si="2"/>
        <v>0.45</v>
      </c>
      <c r="P20">
        <v>0</v>
      </c>
    </row>
    <row r="21" spans="1:16" x14ac:dyDescent="0.3">
      <c r="A21" s="1">
        <v>307</v>
      </c>
      <c r="C21">
        <v>0.5</v>
      </c>
      <c r="D21">
        <v>0.67</v>
      </c>
      <c r="E21">
        <f t="shared" si="0"/>
        <v>0.38999999999999996</v>
      </c>
      <c r="H21" s="3"/>
      <c r="I21" s="3">
        <v>-0.44969999999999999</v>
      </c>
      <c r="J21">
        <f t="shared" si="1"/>
        <v>9.1716666666666669E-2</v>
      </c>
      <c r="L21">
        <v>0.17</v>
      </c>
      <c r="M21">
        <f t="shared" si="2"/>
        <v>0.17</v>
      </c>
    </row>
    <row r="22" spans="1:16" x14ac:dyDescent="0.3">
      <c r="A22" s="1">
        <v>316</v>
      </c>
      <c r="C22">
        <v>0.5</v>
      </c>
      <c r="D22">
        <v>0.88</v>
      </c>
      <c r="E22">
        <f t="shared" si="0"/>
        <v>0.45999999999999996</v>
      </c>
      <c r="H22" s="3"/>
      <c r="I22" s="3">
        <v>-0.39700000000000002</v>
      </c>
      <c r="J22">
        <f t="shared" si="1"/>
        <v>0.10049999999999999</v>
      </c>
      <c r="L22">
        <v>0.16</v>
      </c>
      <c r="M22">
        <f t="shared" si="2"/>
        <v>0.16</v>
      </c>
    </row>
    <row r="23" spans="1:16" x14ac:dyDescent="0.3">
      <c r="A23" s="1">
        <v>335</v>
      </c>
      <c r="C23">
        <v>0.59422600000000003</v>
      </c>
      <c r="D23">
        <v>0.84</v>
      </c>
      <c r="E23">
        <f t="shared" si="0"/>
        <v>0.47807533333333335</v>
      </c>
      <c r="G23" t="s">
        <v>9</v>
      </c>
      <c r="H23" s="3">
        <v>0.91</v>
      </c>
      <c r="I23" s="3">
        <v>0.4027</v>
      </c>
      <c r="J23">
        <f t="shared" si="1"/>
        <v>0.87044999999999995</v>
      </c>
      <c r="L23">
        <v>0.28000000000000003</v>
      </c>
      <c r="M23">
        <f t="shared" si="2"/>
        <v>0.28000000000000003</v>
      </c>
    </row>
    <row r="24" spans="1:16" x14ac:dyDescent="0.3">
      <c r="A24" s="1">
        <v>341</v>
      </c>
      <c r="C24">
        <v>0.54757699999999998</v>
      </c>
      <c r="D24">
        <v>0.81</v>
      </c>
      <c r="E24">
        <f t="shared" si="0"/>
        <v>0.45252566666666666</v>
      </c>
      <c r="H24" s="3"/>
      <c r="I24" s="3">
        <v>0.53200000000000003</v>
      </c>
      <c r="J24">
        <f t="shared" si="1"/>
        <v>0.25533333333333336</v>
      </c>
      <c r="L24">
        <v>0.39</v>
      </c>
      <c r="M24">
        <f t="shared" si="2"/>
        <v>0.39</v>
      </c>
    </row>
    <row r="25" spans="1:16" x14ac:dyDescent="0.3">
      <c r="A25" s="1">
        <v>379</v>
      </c>
      <c r="C25">
        <v>0.74402000000000001</v>
      </c>
      <c r="D25">
        <v>0.86</v>
      </c>
      <c r="E25">
        <f t="shared" si="0"/>
        <v>0.53467333333333333</v>
      </c>
      <c r="G25" t="s">
        <v>7</v>
      </c>
      <c r="H25" s="3">
        <v>0.61</v>
      </c>
      <c r="I25" s="3">
        <v>0.51939999999999997</v>
      </c>
      <c r="J25">
        <f t="shared" si="1"/>
        <v>0.67889999999999995</v>
      </c>
      <c r="L25">
        <v>0.31</v>
      </c>
      <c r="M25">
        <f t="shared" si="2"/>
        <v>0.31</v>
      </c>
    </row>
    <row r="26" spans="1:16" x14ac:dyDescent="0.3">
      <c r="A26" s="1">
        <v>385</v>
      </c>
      <c r="B26">
        <v>0.28999999999999998</v>
      </c>
      <c r="C26">
        <v>0.58870699999999998</v>
      </c>
      <c r="D26">
        <v>0.78</v>
      </c>
      <c r="E26">
        <f t="shared" si="0"/>
        <v>0.67623566666666657</v>
      </c>
      <c r="H26" s="3"/>
      <c r="I26" s="3">
        <v>0.35460000000000003</v>
      </c>
      <c r="J26">
        <f t="shared" si="1"/>
        <v>0.22576666666666667</v>
      </c>
      <c r="L26">
        <v>0.35</v>
      </c>
      <c r="M26">
        <f t="shared" si="2"/>
        <v>0.35</v>
      </c>
    </row>
    <row r="27" spans="1:16" x14ac:dyDescent="0.3">
      <c r="A27" s="1">
        <v>399</v>
      </c>
      <c r="C27">
        <v>0.62286600000000003</v>
      </c>
      <c r="D27">
        <v>0.84</v>
      </c>
      <c r="E27">
        <f t="shared" si="0"/>
        <v>0.487622</v>
      </c>
      <c r="H27" s="3">
        <v>0.79</v>
      </c>
      <c r="I27" s="3">
        <v>-0.59009999999999996</v>
      </c>
      <c r="J27">
        <f t="shared" si="1"/>
        <v>0.33165</v>
      </c>
      <c r="L27">
        <v>0.56999999999999995</v>
      </c>
      <c r="M27">
        <f t="shared" si="2"/>
        <v>0.56999999999999995</v>
      </c>
    </row>
    <row r="28" spans="1:16" x14ac:dyDescent="0.3">
      <c r="A28" s="1">
        <v>400</v>
      </c>
      <c r="B28">
        <v>0.68</v>
      </c>
      <c r="D28">
        <v>0.67</v>
      </c>
      <c r="E28">
        <f t="shared" si="0"/>
        <v>0.55666666666666664</v>
      </c>
      <c r="H28" s="3"/>
      <c r="I28" s="3">
        <v>-0.86919999999999997</v>
      </c>
      <c r="J28">
        <f t="shared" si="1"/>
        <v>2.1800000000000003E-2</v>
      </c>
      <c r="L28">
        <v>0.51</v>
      </c>
      <c r="M28">
        <f t="shared" si="2"/>
        <v>0.51</v>
      </c>
    </row>
    <row r="29" spans="1:16" x14ac:dyDescent="0.3">
      <c r="A29" s="1">
        <v>404</v>
      </c>
      <c r="B29">
        <v>1.42</v>
      </c>
      <c r="D29">
        <v>0.79</v>
      </c>
      <c r="E29">
        <f t="shared" si="0"/>
        <v>0.59666666666666668</v>
      </c>
      <c r="H29" s="3"/>
      <c r="I29" s="3">
        <v>0.3266</v>
      </c>
      <c r="J29">
        <f t="shared" si="1"/>
        <v>0.22109999999999999</v>
      </c>
      <c r="L29">
        <v>0.45</v>
      </c>
      <c r="M29">
        <f t="shared" si="2"/>
        <v>0.45</v>
      </c>
    </row>
    <row r="30" spans="1:16" x14ac:dyDescent="0.3">
      <c r="A30" s="1">
        <v>408</v>
      </c>
      <c r="B30">
        <v>1.31</v>
      </c>
      <c r="D30">
        <v>0.75</v>
      </c>
      <c r="E30">
        <f t="shared" si="0"/>
        <v>0.58333333333333337</v>
      </c>
      <c r="H30" s="3"/>
      <c r="I30" s="3">
        <v>0.29770000000000002</v>
      </c>
      <c r="J30">
        <f t="shared" si="1"/>
        <v>0.21628333333333336</v>
      </c>
      <c r="L30">
        <v>0.16</v>
      </c>
      <c r="M30">
        <f t="shared" si="2"/>
        <v>0.16</v>
      </c>
    </row>
    <row r="31" spans="1:16" x14ac:dyDescent="0.3">
      <c r="A31" s="1">
        <v>410</v>
      </c>
      <c r="B31">
        <v>0.25</v>
      </c>
      <c r="C31">
        <v>0.57152000000000003</v>
      </c>
      <c r="D31">
        <v>0.87</v>
      </c>
      <c r="E31">
        <f t="shared" si="0"/>
        <v>0.70050666666666672</v>
      </c>
      <c r="H31" s="3"/>
      <c r="I31" s="3">
        <v>-0.80020000000000002</v>
      </c>
      <c r="J31">
        <f t="shared" si="1"/>
        <v>3.3299999999999996E-2</v>
      </c>
      <c r="L31">
        <v>0.13</v>
      </c>
      <c r="M31">
        <f t="shared" si="2"/>
        <v>0.13</v>
      </c>
    </row>
    <row r="32" spans="1:16" x14ac:dyDescent="0.3">
      <c r="A32" s="1">
        <v>415</v>
      </c>
      <c r="B32">
        <v>0.56000000000000005</v>
      </c>
      <c r="C32">
        <v>0.67196</v>
      </c>
      <c r="D32">
        <v>0.85</v>
      </c>
      <c r="E32">
        <f t="shared" si="0"/>
        <v>0.84065333333333336</v>
      </c>
      <c r="H32" s="3"/>
      <c r="I32" s="3">
        <v>-0.59</v>
      </c>
      <c r="J32">
        <f t="shared" si="1"/>
        <v>6.8333333333333343E-2</v>
      </c>
      <c r="L32">
        <v>0.17</v>
      </c>
      <c r="M32">
        <f t="shared" si="2"/>
        <v>0.17</v>
      </c>
    </row>
    <row r="33" spans="1:13" x14ac:dyDescent="0.3">
      <c r="A33" s="1">
        <v>420</v>
      </c>
      <c r="D33">
        <v>0.61</v>
      </c>
      <c r="E33">
        <f t="shared" si="0"/>
        <v>0.20333333333333334</v>
      </c>
      <c r="H33" s="3"/>
      <c r="I33" s="3">
        <v>0.39450000000000002</v>
      </c>
      <c r="J33">
        <f t="shared" si="1"/>
        <v>0.23241666666666669</v>
      </c>
      <c r="L33">
        <v>0.17</v>
      </c>
      <c r="M33">
        <f t="shared" si="2"/>
        <v>0.17</v>
      </c>
    </row>
    <row r="34" spans="1:13" x14ac:dyDescent="0.3">
      <c r="A34" s="1">
        <v>421</v>
      </c>
      <c r="B34">
        <v>0.1</v>
      </c>
      <c r="C34">
        <v>0.572384</v>
      </c>
      <c r="D34">
        <v>0.56999999999999995</v>
      </c>
      <c r="E34">
        <f t="shared" si="0"/>
        <v>0.38079466666666661</v>
      </c>
      <c r="H34" s="3"/>
      <c r="I34" s="3">
        <v>8.6800000000000002E-2</v>
      </c>
      <c r="J34">
        <f t="shared" si="1"/>
        <v>0.18113333333333334</v>
      </c>
      <c r="L34">
        <v>0.18</v>
      </c>
      <c r="M34">
        <f t="shared" si="2"/>
        <v>0.18</v>
      </c>
    </row>
    <row r="35" spans="1:13" x14ac:dyDescent="0.3">
      <c r="A35" s="1">
        <v>426</v>
      </c>
      <c r="B35">
        <v>1.64</v>
      </c>
      <c r="D35">
        <v>0.85</v>
      </c>
      <c r="E35">
        <f t="shared" si="0"/>
        <v>0.6166666666666667</v>
      </c>
      <c r="H35" s="3"/>
      <c r="I35" s="3">
        <v>0.65980000000000005</v>
      </c>
      <c r="J35">
        <f t="shared" si="1"/>
        <v>0.27663333333333334</v>
      </c>
      <c r="L35">
        <v>0.15</v>
      </c>
      <c r="M35">
        <f t="shared" si="2"/>
        <v>0.15</v>
      </c>
    </row>
    <row r="36" spans="1:13" x14ac:dyDescent="0.3">
      <c r="A36" s="1">
        <v>428</v>
      </c>
      <c r="D36">
        <v>0.83</v>
      </c>
      <c r="E36">
        <f t="shared" si="0"/>
        <v>0.27666666666666667</v>
      </c>
      <c r="H36" s="3"/>
      <c r="I36" s="3">
        <v>-0.16969999999999999</v>
      </c>
      <c r="J36">
        <f t="shared" si="1"/>
        <v>0.13838333333333333</v>
      </c>
      <c r="L36">
        <v>0.23</v>
      </c>
      <c r="M36">
        <f t="shared" si="2"/>
        <v>0.23</v>
      </c>
    </row>
    <row r="37" spans="1:13" x14ac:dyDescent="0.3">
      <c r="A37" s="1">
        <v>436</v>
      </c>
      <c r="B37">
        <v>0.22</v>
      </c>
      <c r="D37">
        <v>0.92</v>
      </c>
      <c r="E37">
        <f t="shared" si="0"/>
        <v>0.52666666666666673</v>
      </c>
      <c r="H37" s="3"/>
      <c r="I37" s="3">
        <v>-0.2351</v>
      </c>
      <c r="J37">
        <f t="shared" si="1"/>
        <v>0.12748333333333334</v>
      </c>
      <c r="L37">
        <v>0.56999999999999995</v>
      </c>
      <c r="M37">
        <f t="shared" si="2"/>
        <v>0.56999999999999995</v>
      </c>
    </row>
    <row r="38" spans="1:13" x14ac:dyDescent="0.3">
      <c r="A38" s="1">
        <v>441</v>
      </c>
      <c r="B38">
        <v>0.84</v>
      </c>
      <c r="C38">
        <v>0.53983400000000004</v>
      </c>
      <c r="D38">
        <v>0.76</v>
      </c>
      <c r="E38">
        <f t="shared" si="0"/>
        <v>0.7666113333333332</v>
      </c>
      <c r="H38" s="3">
        <v>0.5</v>
      </c>
      <c r="I38" s="3">
        <v>0.76800000000000002</v>
      </c>
      <c r="J38">
        <f t="shared" si="1"/>
        <v>0.46133333333333332</v>
      </c>
      <c r="L38">
        <v>0.77</v>
      </c>
      <c r="M38">
        <f t="shared" si="2"/>
        <v>0.77</v>
      </c>
    </row>
    <row r="39" spans="1:13" x14ac:dyDescent="0.3">
      <c r="A39" s="1">
        <v>446</v>
      </c>
      <c r="E39">
        <f t="shared" si="0"/>
        <v>0</v>
      </c>
      <c r="H39" s="3"/>
      <c r="I39" s="3">
        <v>0.72989999999999999</v>
      </c>
      <c r="J39">
        <f t="shared" si="1"/>
        <v>0.28831666666666667</v>
      </c>
      <c r="L39">
        <v>0.91</v>
      </c>
      <c r="M39">
        <f t="shared" si="2"/>
        <v>0.91</v>
      </c>
    </row>
    <row r="40" spans="1:13" x14ac:dyDescent="0.3">
      <c r="A40" s="1">
        <v>456</v>
      </c>
      <c r="B40">
        <v>0.6</v>
      </c>
      <c r="D40">
        <v>0.68</v>
      </c>
      <c r="E40">
        <f t="shared" si="0"/>
        <v>0.56000000000000005</v>
      </c>
      <c r="H40" s="3"/>
      <c r="I40" s="3">
        <v>0.16819999999999999</v>
      </c>
      <c r="J40">
        <f t="shared" si="1"/>
        <v>0.19469999999999998</v>
      </c>
      <c r="L40">
        <v>0.25</v>
      </c>
      <c r="M40">
        <f t="shared" si="2"/>
        <v>0.25</v>
      </c>
    </row>
    <row r="41" spans="1:13" x14ac:dyDescent="0.3">
      <c r="A41" s="1">
        <v>457</v>
      </c>
      <c r="B41">
        <v>1.45</v>
      </c>
      <c r="D41">
        <v>0.56999999999999995</v>
      </c>
      <c r="E41">
        <f t="shared" si="0"/>
        <v>0.52333333333333332</v>
      </c>
      <c r="H41" s="3"/>
      <c r="I41" s="3">
        <v>-0.47570000000000001</v>
      </c>
      <c r="J41">
        <f t="shared" si="1"/>
        <v>8.7383333333333327E-2</v>
      </c>
      <c r="L41">
        <v>0.31</v>
      </c>
      <c r="M41">
        <f t="shared" si="2"/>
        <v>0.31</v>
      </c>
    </row>
    <row r="42" spans="1:13" x14ac:dyDescent="0.3">
      <c r="A42" s="1">
        <v>463</v>
      </c>
      <c r="B42">
        <v>2.12</v>
      </c>
      <c r="C42">
        <v>0.53510000000000002</v>
      </c>
      <c r="D42">
        <v>0.69</v>
      </c>
      <c r="E42">
        <f t="shared" si="0"/>
        <v>0.74169999999999991</v>
      </c>
      <c r="H42" s="3"/>
      <c r="I42" s="3">
        <v>-6.3700000000000007E-2</v>
      </c>
      <c r="J42">
        <f t="shared" si="1"/>
        <v>0.15604999999999999</v>
      </c>
      <c r="L42">
        <v>0.22</v>
      </c>
      <c r="M42">
        <f t="shared" si="2"/>
        <v>0.22</v>
      </c>
    </row>
    <row r="43" spans="1:13" x14ac:dyDescent="0.3">
      <c r="A43" s="1">
        <v>467</v>
      </c>
      <c r="B43">
        <v>0.99</v>
      </c>
      <c r="D43">
        <v>0.86</v>
      </c>
      <c r="E43">
        <f t="shared" si="0"/>
        <v>0.62</v>
      </c>
      <c r="H43" s="3"/>
      <c r="I43" s="3">
        <v>0.58720000000000006</v>
      </c>
      <c r="J43">
        <f t="shared" si="1"/>
        <v>0.26453333333333334</v>
      </c>
      <c r="L43">
        <v>0.23</v>
      </c>
      <c r="M43">
        <f t="shared" si="2"/>
        <v>0.23</v>
      </c>
    </row>
    <row r="44" spans="1:13" x14ac:dyDescent="0.3">
      <c r="A44" s="1">
        <v>472</v>
      </c>
      <c r="C44">
        <v>0.70717099999999999</v>
      </c>
      <c r="D44">
        <v>0.79</v>
      </c>
      <c r="E44">
        <f t="shared" si="0"/>
        <v>0.49905700000000003</v>
      </c>
      <c r="H44" s="3">
        <v>0.56999999999999995</v>
      </c>
      <c r="I44" s="3">
        <v>0.71130000000000004</v>
      </c>
      <c r="J44">
        <f t="shared" si="1"/>
        <v>0.47521666666666668</v>
      </c>
      <c r="L44">
        <v>0.74</v>
      </c>
      <c r="M44">
        <f t="shared" si="2"/>
        <v>0.74</v>
      </c>
    </row>
    <row r="45" spans="1:13" x14ac:dyDescent="0.3">
      <c r="A45" s="1">
        <v>485</v>
      </c>
      <c r="B45">
        <v>0.71</v>
      </c>
      <c r="D45">
        <v>0.79</v>
      </c>
      <c r="E45">
        <f t="shared" si="0"/>
        <v>0.59666666666666668</v>
      </c>
      <c r="I45" s="3">
        <v>0.21190000000000001</v>
      </c>
      <c r="J45">
        <f t="shared" si="1"/>
        <v>0.20198333333333332</v>
      </c>
      <c r="L45">
        <v>0.56999999999999995</v>
      </c>
      <c r="M45">
        <f t="shared" si="2"/>
        <v>0.56999999999999995</v>
      </c>
    </row>
    <row r="46" spans="1:13" x14ac:dyDescent="0.3">
      <c r="A46" s="1">
        <v>488</v>
      </c>
      <c r="B46">
        <v>1.66</v>
      </c>
      <c r="D46">
        <v>0.69</v>
      </c>
      <c r="E46">
        <f t="shared" si="0"/>
        <v>0.56333333333333335</v>
      </c>
      <c r="I46" s="3">
        <v>-0.96230000000000004</v>
      </c>
      <c r="J46">
        <f t="shared" si="1"/>
        <v>6.2833333333333257E-3</v>
      </c>
      <c r="L46">
        <v>0.49</v>
      </c>
      <c r="M46">
        <f t="shared" si="2"/>
        <v>0.49</v>
      </c>
    </row>
    <row r="47" spans="1:13" x14ac:dyDescent="0.3">
      <c r="A47" s="1">
        <v>496</v>
      </c>
      <c r="B47">
        <v>0.8</v>
      </c>
      <c r="C47">
        <v>0.63303500000000001</v>
      </c>
      <c r="D47">
        <v>0.63</v>
      </c>
      <c r="E47">
        <f t="shared" si="0"/>
        <v>0.75434499999999993</v>
      </c>
      <c r="I47" s="3">
        <v>-0.56710000000000005</v>
      </c>
      <c r="J47">
        <f t="shared" si="1"/>
        <v>7.2149999999999992E-2</v>
      </c>
      <c r="L47">
        <v>0.12</v>
      </c>
      <c r="M47">
        <f t="shared" si="2"/>
        <v>0.12</v>
      </c>
    </row>
    <row r="48" spans="1:13" x14ac:dyDescent="0.3">
      <c r="A48" s="1">
        <v>501</v>
      </c>
      <c r="B48">
        <v>1.9</v>
      </c>
      <c r="C48">
        <v>0.5</v>
      </c>
      <c r="D48">
        <v>0.78</v>
      </c>
      <c r="E48">
        <f t="shared" si="0"/>
        <v>0.76000000000000012</v>
      </c>
      <c r="I48" s="3">
        <v>-0.30570000000000003</v>
      </c>
      <c r="J48">
        <f t="shared" si="1"/>
        <v>0.11571666666666665</v>
      </c>
      <c r="L48">
        <v>0.14000000000000001</v>
      </c>
      <c r="M48">
        <f t="shared" si="2"/>
        <v>0.14000000000000001</v>
      </c>
    </row>
    <row r="49" spans="1:15" x14ac:dyDescent="0.3">
      <c r="I49" s="3"/>
    </row>
    <row r="50" spans="1:15" x14ac:dyDescent="0.3">
      <c r="A50" t="s">
        <v>4</v>
      </c>
      <c r="I50" s="3"/>
    </row>
    <row r="51" spans="1:15" x14ac:dyDescent="0.3">
      <c r="A51" t="s">
        <v>2</v>
      </c>
      <c r="C51" t="s">
        <v>11</v>
      </c>
      <c r="H51" t="s">
        <v>15</v>
      </c>
      <c r="I51" s="3"/>
      <c r="J51" t="s">
        <v>23</v>
      </c>
      <c r="N51" t="s">
        <v>17</v>
      </c>
    </row>
    <row r="52" spans="1:15" x14ac:dyDescent="0.3">
      <c r="A52" t="s">
        <v>5</v>
      </c>
      <c r="B52" t="s">
        <v>6</v>
      </c>
      <c r="C52" t="s">
        <v>5</v>
      </c>
      <c r="D52" t="s">
        <v>8</v>
      </c>
      <c r="H52" t="s">
        <v>5</v>
      </c>
      <c r="I52" t="s">
        <v>58</v>
      </c>
      <c r="J52" t="s">
        <v>25</v>
      </c>
      <c r="K52" t="s">
        <v>26</v>
      </c>
      <c r="N52" t="s">
        <v>18</v>
      </c>
      <c r="O52" t="s">
        <v>19</v>
      </c>
    </row>
    <row r="53" spans="1:15" x14ac:dyDescent="0.3">
      <c r="A53" t="s">
        <v>7</v>
      </c>
      <c r="B53" t="s">
        <v>10</v>
      </c>
      <c r="C53" t="s">
        <v>12</v>
      </c>
      <c r="D53" t="s">
        <v>13</v>
      </c>
      <c r="H53" t="s">
        <v>9</v>
      </c>
      <c r="I53" t="s">
        <v>59</v>
      </c>
      <c r="J53" t="s">
        <v>27</v>
      </c>
      <c r="K53" t="s">
        <v>28</v>
      </c>
      <c r="N53" t="s">
        <v>5</v>
      </c>
      <c r="O53" t="s">
        <v>20</v>
      </c>
    </row>
    <row r="54" spans="1:15" x14ac:dyDescent="0.3">
      <c r="A54" t="s">
        <v>9</v>
      </c>
      <c r="B54" t="s">
        <v>8</v>
      </c>
      <c r="N54" t="s">
        <v>7</v>
      </c>
      <c r="O54" t="s">
        <v>21</v>
      </c>
    </row>
    <row r="55" spans="1:15" x14ac:dyDescent="0.3">
      <c r="N55" t="s">
        <v>9</v>
      </c>
      <c r="O55" t="s">
        <v>22</v>
      </c>
    </row>
    <row r="58" spans="1:15" x14ac:dyDescent="0.3">
      <c r="A58" t="s">
        <v>31</v>
      </c>
    </row>
    <row r="59" spans="1:15" x14ac:dyDescent="0.3">
      <c r="B59" t="s">
        <v>29</v>
      </c>
    </row>
    <row r="60" spans="1:15" x14ac:dyDescent="0.3">
      <c r="A60" t="s">
        <v>93</v>
      </c>
      <c r="B60" t="s">
        <v>30</v>
      </c>
    </row>
    <row r="61" spans="1:15" x14ac:dyDescent="0.3">
      <c r="A61">
        <v>206</v>
      </c>
      <c r="B61">
        <v>0.50784099999999999</v>
      </c>
    </row>
    <row r="62" spans="1:15" x14ac:dyDescent="0.3">
      <c r="A62">
        <v>504</v>
      </c>
      <c r="B62">
        <v>0.75217599999999996</v>
      </c>
    </row>
    <row r="64" spans="1:15" x14ac:dyDescent="0.3">
      <c r="A64" t="s">
        <v>56</v>
      </c>
    </row>
    <row r="65" spans="1:5" x14ac:dyDescent="0.3">
      <c r="B65" t="s">
        <v>32</v>
      </c>
    </row>
    <row r="66" spans="1:5" x14ac:dyDescent="0.3">
      <c r="A66" t="s">
        <v>93</v>
      </c>
      <c r="B66" t="s">
        <v>33</v>
      </c>
      <c r="C66" t="s">
        <v>70</v>
      </c>
      <c r="D66" t="s">
        <v>11</v>
      </c>
    </row>
    <row r="67" spans="1:5" x14ac:dyDescent="0.3">
      <c r="A67">
        <v>2</v>
      </c>
      <c r="B67" s="3"/>
      <c r="C67">
        <v>0.877</v>
      </c>
      <c r="D67" s="7"/>
      <c r="E67">
        <f t="shared" ref="E67:E87" si="3">(IF(B67="Yes", 1, AVERAGE(C67:D67)) + C67 + D67)/3</f>
        <v>0.58466666666666667</v>
      </c>
    </row>
    <row r="68" spans="1:5" x14ac:dyDescent="0.3">
      <c r="A68">
        <v>3</v>
      </c>
      <c r="B68" s="3"/>
      <c r="C68">
        <v>0.84799999999999998</v>
      </c>
      <c r="D68" s="7"/>
      <c r="E68">
        <f t="shared" si="3"/>
        <v>0.56533333333333335</v>
      </c>
    </row>
    <row r="69" spans="1:5" x14ac:dyDescent="0.3">
      <c r="A69">
        <v>4</v>
      </c>
      <c r="B69" s="3"/>
      <c r="C69">
        <v>0.82699999999999996</v>
      </c>
      <c r="D69" s="7"/>
      <c r="E69">
        <f t="shared" si="3"/>
        <v>0.55133333333333334</v>
      </c>
    </row>
    <row r="70" spans="1:5" x14ac:dyDescent="0.3">
      <c r="A70">
        <v>13</v>
      </c>
      <c r="B70" s="3"/>
      <c r="C70">
        <v>0.53200000000000003</v>
      </c>
      <c r="D70" s="3">
        <v>0.95</v>
      </c>
      <c r="E70">
        <f t="shared" si="3"/>
        <v>0.74099999999999999</v>
      </c>
    </row>
    <row r="71" spans="1:5" x14ac:dyDescent="0.3">
      <c r="A71">
        <v>37</v>
      </c>
      <c r="B71" s="3"/>
      <c r="C71">
        <v>0.19800000000000001</v>
      </c>
      <c r="D71" s="7">
        <v>0.9</v>
      </c>
      <c r="E71">
        <f t="shared" si="3"/>
        <v>0.54900000000000004</v>
      </c>
    </row>
    <row r="72" spans="1:5" x14ac:dyDescent="0.3">
      <c r="A72">
        <v>42</v>
      </c>
      <c r="B72" s="3"/>
      <c r="C72">
        <v>0.53100000000000003</v>
      </c>
      <c r="D72" s="3">
        <v>0.95</v>
      </c>
      <c r="E72">
        <f t="shared" si="3"/>
        <v>0.74049999999999994</v>
      </c>
    </row>
    <row r="73" spans="1:5" x14ac:dyDescent="0.3">
      <c r="A73">
        <v>45</v>
      </c>
      <c r="B73" s="3"/>
      <c r="C73">
        <v>0.28999999999999998</v>
      </c>
      <c r="D73" s="7">
        <v>0.95</v>
      </c>
      <c r="E73">
        <f t="shared" si="3"/>
        <v>0.62</v>
      </c>
    </row>
    <row r="74" spans="1:5" x14ac:dyDescent="0.3">
      <c r="A74">
        <v>66</v>
      </c>
      <c r="B74" s="3"/>
      <c r="C74">
        <v>0.248</v>
      </c>
      <c r="D74" s="7">
        <v>0.85</v>
      </c>
      <c r="E74">
        <f t="shared" si="3"/>
        <v>0.54899999999999993</v>
      </c>
    </row>
    <row r="75" spans="1:5" x14ac:dyDescent="0.3">
      <c r="A75">
        <v>68</v>
      </c>
      <c r="B75" s="3"/>
      <c r="C75">
        <v>0.32900000000000001</v>
      </c>
      <c r="D75" s="7">
        <v>0.95</v>
      </c>
      <c r="E75">
        <f t="shared" si="3"/>
        <v>0.63949999999999996</v>
      </c>
    </row>
    <row r="76" spans="1:5" x14ac:dyDescent="0.3">
      <c r="A76">
        <v>78</v>
      </c>
      <c r="B76" s="3"/>
      <c r="C76">
        <v>0.47699999999999998</v>
      </c>
      <c r="D76" s="7">
        <v>0.85</v>
      </c>
      <c r="E76">
        <f t="shared" si="3"/>
        <v>0.66349999999999998</v>
      </c>
    </row>
    <row r="77" spans="1:5" x14ac:dyDescent="0.3">
      <c r="A77">
        <v>130</v>
      </c>
      <c r="B77" s="3"/>
      <c r="C77">
        <v>0.34599999999999997</v>
      </c>
      <c r="D77" s="7">
        <v>0.95</v>
      </c>
      <c r="E77">
        <f t="shared" si="3"/>
        <v>0.64800000000000002</v>
      </c>
    </row>
    <row r="78" spans="1:5" x14ac:dyDescent="0.3">
      <c r="A78">
        <v>133</v>
      </c>
      <c r="B78" s="3"/>
      <c r="C78">
        <v>0.54200000000000004</v>
      </c>
      <c r="D78" s="7">
        <v>0.95</v>
      </c>
      <c r="E78">
        <f t="shared" si="3"/>
        <v>0.746</v>
      </c>
    </row>
    <row r="79" spans="1:5" x14ac:dyDescent="0.3">
      <c r="A79">
        <v>147</v>
      </c>
      <c r="B79" s="3"/>
      <c r="C79">
        <v>0.35799999999999998</v>
      </c>
      <c r="D79" s="3">
        <v>0.95</v>
      </c>
      <c r="E79">
        <f t="shared" si="3"/>
        <v>0.65400000000000003</v>
      </c>
    </row>
    <row r="80" spans="1:5" x14ac:dyDescent="0.3">
      <c r="A80">
        <v>156</v>
      </c>
      <c r="B80" s="3"/>
      <c r="C80">
        <v>0.439</v>
      </c>
      <c r="D80" s="7">
        <v>0.95</v>
      </c>
      <c r="E80">
        <f t="shared" si="3"/>
        <v>0.69450000000000001</v>
      </c>
    </row>
    <row r="81" spans="1:5" x14ac:dyDescent="0.3">
      <c r="A81">
        <v>162</v>
      </c>
      <c r="B81" s="3"/>
      <c r="C81">
        <v>0.27100000000000002</v>
      </c>
      <c r="D81" s="3">
        <v>0.95</v>
      </c>
      <c r="E81">
        <f t="shared" si="3"/>
        <v>0.61050000000000004</v>
      </c>
    </row>
    <row r="82" spans="1:5" x14ac:dyDescent="0.3">
      <c r="A82">
        <v>179</v>
      </c>
      <c r="B82" s="3"/>
      <c r="C82">
        <v>7.1999999999999995E-2</v>
      </c>
      <c r="D82" s="7">
        <v>0.75</v>
      </c>
      <c r="E82">
        <f t="shared" si="3"/>
        <v>0.41100000000000003</v>
      </c>
    </row>
    <row r="83" spans="1:5" x14ac:dyDescent="0.3">
      <c r="A83">
        <v>186</v>
      </c>
      <c r="B83" s="3"/>
      <c r="C83">
        <v>0.54600000000000004</v>
      </c>
      <c r="D83" s="7">
        <v>0.95</v>
      </c>
      <c r="E83">
        <f t="shared" si="3"/>
        <v>0.74799999999999989</v>
      </c>
    </row>
    <row r="84" spans="1:5" x14ac:dyDescent="0.3">
      <c r="A84">
        <v>188</v>
      </c>
      <c r="B84" s="3"/>
      <c r="C84">
        <v>0.85599999999999998</v>
      </c>
      <c r="D84" s="7">
        <v>1</v>
      </c>
      <c r="E84">
        <f t="shared" si="3"/>
        <v>0.92799999999999994</v>
      </c>
    </row>
    <row r="85" spans="1:5" x14ac:dyDescent="0.3">
      <c r="A85">
        <v>189</v>
      </c>
      <c r="B85" s="3"/>
      <c r="C85">
        <v>0.81200000000000006</v>
      </c>
      <c r="D85" s="7">
        <v>1</v>
      </c>
      <c r="E85">
        <f t="shared" si="3"/>
        <v>0.90600000000000003</v>
      </c>
    </row>
    <row r="86" spans="1:5" x14ac:dyDescent="0.3">
      <c r="A86">
        <v>232</v>
      </c>
      <c r="B86" s="3"/>
      <c r="C86">
        <v>0.74199999999999999</v>
      </c>
      <c r="D86" s="7">
        <v>0.95</v>
      </c>
      <c r="E86">
        <f t="shared" si="3"/>
        <v>0.84600000000000009</v>
      </c>
    </row>
    <row r="87" spans="1:5" x14ac:dyDescent="0.3">
      <c r="A87">
        <v>240</v>
      </c>
      <c r="B87" s="3"/>
      <c r="C87">
        <v>0.29499999999999998</v>
      </c>
      <c r="D87" s="3">
        <v>0.85</v>
      </c>
      <c r="E87">
        <f t="shared" si="3"/>
        <v>0.5724999999999999</v>
      </c>
    </row>
    <row r="88" spans="1:5" x14ac:dyDescent="0.3">
      <c r="A88">
        <v>282</v>
      </c>
      <c r="B88" s="3"/>
      <c r="C88">
        <v>0.35099999999999998</v>
      </c>
      <c r="D88" s="7">
        <v>0.95</v>
      </c>
      <c r="E88">
        <f t="shared" ref="E88:E109" si="4">(IF(B88="Yes", 1, AVERAGE(C88:D88)) + C88 + D88)/3</f>
        <v>0.65049999999999997</v>
      </c>
    </row>
    <row r="89" spans="1:5" x14ac:dyDescent="0.3">
      <c r="A89">
        <v>288</v>
      </c>
      <c r="B89" s="3"/>
      <c r="C89">
        <v>0.33700000000000002</v>
      </c>
      <c r="D89" s="7">
        <v>0.95</v>
      </c>
      <c r="E89">
        <f t="shared" si="4"/>
        <v>0.64349999999999996</v>
      </c>
    </row>
    <row r="90" spans="1:5" x14ac:dyDescent="0.3">
      <c r="A90">
        <v>321</v>
      </c>
      <c r="B90" s="3"/>
      <c r="C90">
        <v>0.57199999999999995</v>
      </c>
      <c r="D90" s="7">
        <v>0.95</v>
      </c>
      <c r="E90">
        <f t="shared" si="4"/>
        <v>0.76099999999999979</v>
      </c>
    </row>
    <row r="91" spans="1:5" x14ac:dyDescent="0.3">
      <c r="A91">
        <v>325</v>
      </c>
      <c r="B91" s="3"/>
      <c r="C91">
        <v>0.318</v>
      </c>
      <c r="D91" s="7">
        <v>0.95</v>
      </c>
      <c r="E91">
        <f t="shared" si="4"/>
        <v>0.63400000000000001</v>
      </c>
    </row>
    <row r="92" spans="1:5" x14ac:dyDescent="0.3">
      <c r="A92">
        <v>333</v>
      </c>
      <c r="B92" s="3"/>
      <c r="C92">
        <v>0.11899999999999999</v>
      </c>
      <c r="D92" s="3">
        <v>0.85</v>
      </c>
      <c r="E92">
        <f t="shared" si="4"/>
        <v>0.48449999999999999</v>
      </c>
    </row>
    <row r="93" spans="1:5" x14ac:dyDescent="0.3">
      <c r="A93">
        <v>352</v>
      </c>
      <c r="B93" s="3"/>
      <c r="C93">
        <v>0.26200000000000001</v>
      </c>
      <c r="D93" s="7">
        <v>0.95</v>
      </c>
      <c r="E93">
        <f t="shared" si="4"/>
        <v>0.60599999999999998</v>
      </c>
    </row>
    <row r="94" spans="1:5" x14ac:dyDescent="0.3">
      <c r="A94">
        <v>359</v>
      </c>
      <c r="B94" s="3"/>
      <c r="C94">
        <v>0.25600000000000001</v>
      </c>
      <c r="D94" s="7">
        <v>0.95</v>
      </c>
      <c r="E94">
        <f t="shared" si="4"/>
        <v>0.60299999999999998</v>
      </c>
    </row>
    <row r="95" spans="1:5" x14ac:dyDescent="0.3">
      <c r="A95">
        <v>406</v>
      </c>
      <c r="B95" s="3"/>
      <c r="C95">
        <v>0.32100000000000001</v>
      </c>
      <c r="D95" s="3">
        <v>0.95</v>
      </c>
      <c r="E95">
        <f t="shared" si="4"/>
        <v>0.63549999999999995</v>
      </c>
    </row>
    <row r="96" spans="1:5" x14ac:dyDescent="0.3">
      <c r="A96">
        <v>414</v>
      </c>
      <c r="B96" s="3"/>
      <c r="C96">
        <v>0.13900000000000001</v>
      </c>
      <c r="D96" s="7">
        <v>0.85</v>
      </c>
      <c r="E96">
        <f t="shared" si="4"/>
        <v>0.49449999999999994</v>
      </c>
    </row>
    <row r="97" spans="1:5" x14ac:dyDescent="0.3">
      <c r="A97">
        <v>423</v>
      </c>
      <c r="B97" s="3"/>
      <c r="C97">
        <v>0.46700000000000003</v>
      </c>
      <c r="D97" s="7">
        <v>0.95</v>
      </c>
      <c r="E97">
        <f t="shared" si="4"/>
        <v>0.70849999999999991</v>
      </c>
    </row>
    <row r="98" spans="1:5" x14ac:dyDescent="0.3">
      <c r="A98">
        <v>429</v>
      </c>
      <c r="B98" s="3"/>
      <c r="C98">
        <v>0.81899999999999995</v>
      </c>
      <c r="D98" s="7">
        <v>0.95</v>
      </c>
      <c r="E98">
        <f t="shared" si="4"/>
        <v>0.88450000000000006</v>
      </c>
    </row>
    <row r="99" spans="1:5" x14ac:dyDescent="0.3">
      <c r="A99">
        <v>432</v>
      </c>
      <c r="B99" s="3"/>
      <c r="C99">
        <v>0.69699999999999995</v>
      </c>
      <c r="D99" s="7">
        <v>0.95</v>
      </c>
      <c r="E99">
        <f t="shared" si="4"/>
        <v>0.82349999999999979</v>
      </c>
    </row>
    <row r="100" spans="1:5" x14ac:dyDescent="0.3">
      <c r="A100">
        <v>448</v>
      </c>
      <c r="B100" s="3"/>
      <c r="C100">
        <v>0.502</v>
      </c>
      <c r="D100" s="7">
        <v>0.95</v>
      </c>
      <c r="E100">
        <f t="shared" si="4"/>
        <v>0.72599999999999998</v>
      </c>
    </row>
    <row r="101" spans="1:5" x14ac:dyDescent="0.3">
      <c r="A101">
        <v>449</v>
      </c>
      <c r="B101" s="3"/>
      <c r="C101">
        <v>0.61199999999999999</v>
      </c>
      <c r="D101" s="7">
        <v>1</v>
      </c>
      <c r="E101">
        <f t="shared" si="4"/>
        <v>0.80600000000000005</v>
      </c>
    </row>
    <row r="102" spans="1:5" x14ac:dyDescent="0.3">
      <c r="A102">
        <v>460</v>
      </c>
      <c r="B102" s="3"/>
      <c r="C102">
        <v>0.73499999999999999</v>
      </c>
      <c r="D102" s="7">
        <v>0.9</v>
      </c>
      <c r="E102">
        <f t="shared" si="4"/>
        <v>0.8175</v>
      </c>
    </row>
    <row r="103" spans="1:5" x14ac:dyDescent="0.3">
      <c r="A103">
        <v>482</v>
      </c>
      <c r="B103" s="3"/>
      <c r="C103">
        <v>0.27</v>
      </c>
      <c r="D103" s="7">
        <v>0.95</v>
      </c>
      <c r="E103">
        <f t="shared" si="4"/>
        <v>0.61</v>
      </c>
    </row>
    <row r="104" spans="1:5" x14ac:dyDescent="0.3">
      <c r="A104">
        <v>487</v>
      </c>
      <c r="B104" s="3"/>
      <c r="C104">
        <v>0.56100000000000005</v>
      </c>
      <c r="D104" s="7">
        <v>0.95</v>
      </c>
      <c r="E104">
        <f t="shared" si="4"/>
        <v>0.75549999999999995</v>
      </c>
    </row>
    <row r="105" spans="1:5" x14ac:dyDescent="0.3">
      <c r="A105">
        <v>490</v>
      </c>
      <c r="B105" s="3"/>
      <c r="C105">
        <v>0.438</v>
      </c>
      <c r="D105" s="7">
        <v>1</v>
      </c>
      <c r="E105">
        <f t="shared" si="4"/>
        <v>0.71899999999999997</v>
      </c>
    </row>
    <row r="106" spans="1:5" x14ac:dyDescent="0.3">
      <c r="A106">
        <v>503</v>
      </c>
      <c r="B106" s="3"/>
      <c r="C106">
        <v>0.35699999999999998</v>
      </c>
      <c r="D106" s="7">
        <v>0.9</v>
      </c>
      <c r="E106">
        <f t="shared" si="4"/>
        <v>0.62849999999999995</v>
      </c>
    </row>
    <row r="107" spans="1:5" x14ac:dyDescent="0.3">
      <c r="A107">
        <v>507</v>
      </c>
      <c r="B107" s="3"/>
      <c r="C107">
        <v>0.81200000000000006</v>
      </c>
      <c r="D107" s="7">
        <v>1</v>
      </c>
      <c r="E107">
        <f t="shared" si="4"/>
        <v>0.90600000000000003</v>
      </c>
    </row>
    <row r="108" spans="1:5" x14ac:dyDescent="0.3">
      <c r="A108">
        <v>512</v>
      </c>
      <c r="B108" s="3"/>
      <c r="C108">
        <v>0.74</v>
      </c>
      <c r="D108" s="7">
        <v>0.95</v>
      </c>
      <c r="E108">
        <f t="shared" si="4"/>
        <v>0.84500000000000008</v>
      </c>
    </row>
    <row r="109" spans="1:5" x14ac:dyDescent="0.3">
      <c r="A109">
        <v>513</v>
      </c>
      <c r="B109" s="3"/>
      <c r="C109">
        <v>0.66800000000000004</v>
      </c>
      <c r="D109" s="7">
        <v>0.95</v>
      </c>
      <c r="E109">
        <f t="shared" si="4"/>
        <v>0.80899999999999983</v>
      </c>
    </row>
    <row r="111" spans="1:5" x14ac:dyDescent="0.3">
      <c r="A111" t="s">
        <v>57</v>
      </c>
    </row>
    <row r="112" spans="1:5" x14ac:dyDescent="0.3">
      <c r="B112" t="s">
        <v>32</v>
      </c>
    </row>
    <row r="113" spans="1:5" x14ac:dyDescent="0.3">
      <c r="A113" t="s">
        <v>93</v>
      </c>
      <c r="B113" t="s">
        <v>33</v>
      </c>
      <c r="C113" t="s">
        <v>55</v>
      </c>
      <c r="D113" t="s">
        <v>11</v>
      </c>
    </row>
    <row r="114" spans="1:5" x14ac:dyDescent="0.3">
      <c r="A114">
        <v>7</v>
      </c>
      <c r="B114" s="3"/>
      <c r="C114" s="3">
        <v>0.31900000000000001</v>
      </c>
      <c r="D114" s="7">
        <v>0.9</v>
      </c>
      <c r="E114">
        <f t="shared" ref="E114:E136" si="5">(IF(B114="Yes", 1, AVERAGE(C114:D114)) + C114 + D114)/3</f>
        <v>0.60950000000000004</v>
      </c>
    </row>
    <row r="115" spans="1:5" x14ac:dyDescent="0.3">
      <c r="A115">
        <v>16</v>
      </c>
      <c r="B115" s="3"/>
      <c r="C115" s="3">
        <v>0.20499999999999999</v>
      </c>
      <c r="D115" s="7">
        <v>0.7</v>
      </c>
      <c r="E115">
        <f t="shared" si="5"/>
        <v>0.45249999999999996</v>
      </c>
    </row>
    <row r="116" spans="1:5" x14ac:dyDescent="0.3">
      <c r="A116">
        <v>21</v>
      </c>
      <c r="B116" s="3"/>
      <c r="C116" s="3">
        <v>0.25</v>
      </c>
      <c r="D116" s="7">
        <v>0.65</v>
      </c>
      <c r="E116">
        <f t="shared" si="5"/>
        <v>0.45</v>
      </c>
    </row>
    <row r="117" spans="1:5" x14ac:dyDescent="0.3">
      <c r="A117">
        <v>56</v>
      </c>
      <c r="B117" s="3"/>
      <c r="C117" s="3">
        <v>0.371</v>
      </c>
      <c r="D117" s="7">
        <v>0.75</v>
      </c>
      <c r="E117">
        <f t="shared" si="5"/>
        <v>0.5605</v>
      </c>
    </row>
    <row r="118" spans="1:5" x14ac:dyDescent="0.3">
      <c r="A118">
        <v>62</v>
      </c>
      <c r="B118" s="3"/>
      <c r="C118" s="3">
        <v>9.5000000000000001E-2</v>
      </c>
      <c r="D118" s="7">
        <v>0.85</v>
      </c>
      <c r="E118">
        <f t="shared" si="5"/>
        <v>0.47249999999999998</v>
      </c>
    </row>
    <row r="119" spans="1:5" x14ac:dyDescent="0.3">
      <c r="A119">
        <v>85</v>
      </c>
      <c r="B119" s="3"/>
      <c r="C119" s="3">
        <v>7.4999999999999997E-2</v>
      </c>
      <c r="D119" s="7">
        <v>0.85</v>
      </c>
      <c r="E119">
        <f t="shared" si="5"/>
        <v>0.46249999999999997</v>
      </c>
    </row>
    <row r="120" spans="1:5" x14ac:dyDescent="0.3">
      <c r="A120">
        <v>119</v>
      </c>
      <c r="B120" s="3"/>
      <c r="C120" s="3">
        <v>0.218</v>
      </c>
      <c r="D120" s="7">
        <v>0.7</v>
      </c>
      <c r="E120">
        <f t="shared" si="5"/>
        <v>0.45899999999999991</v>
      </c>
    </row>
    <row r="121" spans="1:5" x14ac:dyDescent="0.3">
      <c r="A121">
        <v>123</v>
      </c>
      <c r="B121" s="3"/>
      <c r="C121" s="3">
        <v>0.10199999999999999</v>
      </c>
      <c r="D121" s="7">
        <v>0.75</v>
      </c>
      <c r="E121">
        <f t="shared" si="5"/>
        <v>0.42599999999999999</v>
      </c>
    </row>
    <row r="122" spans="1:5" x14ac:dyDescent="0.3">
      <c r="A122">
        <v>235</v>
      </c>
      <c r="B122" s="3"/>
      <c r="C122" s="3">
        <v>0.436</v>
      </c>
      <c r="D122" s="7">
        <v>0.8</v>
      </c>
      <c r="E122">
        <f t="shared" si="5"/>
        <v>0.61799999999999999</v>
      </c>
    </row>
    <row r="123" spans="1:5" x14ac:dyDescent="0.3">
      <c r="A123">
        <v>244</v>
      </c>
      <c r="B123" s="3"/>
      <c r="C123" s="3">
        <v>0.157</v>
      </c>
      <c r="D123" s="7">
        <v>0.85</v>
      </c>
      <c r="E123">
        <f t="shared" si="5"/>
        <v>0.50349999999999995</v>
      </c>
    </row>
    <row r="124" spans="1:5" x14ac:dyDescent="0.3">
      <c r="A124">
        <v>250</v>
      </c>
      <c r="B124" s="3"/>
      <c r="C124" s="3">
        <v>0.22800000000000001</v>
      </c>
      <c r="D124" s="7">
        <v>0.75</v>
      </c>
      <c r="E124">
        <f t="shared" si="5"/>
        <v>0.48900000000000005</v>
      </c>
    </row>
    <row r="125" spans="1:5" x14ac:dyDescent="0.3">
      <c r="A125">
        <v>269</v>
      </c>
      <c r="B125" s="3"/>
      <c r="C125" s="3">
        <v>0.7</v>
      </c>
      <c r="D125" s="7">
        <v>0.75</v>
      </c>
      <c r="E125">
        <f t="shared" si="5"/>
        <v>0.72499999999999998</v>
      </c>
    </row>
    <row r="126" spans="1:5" x14ac:dyDescent="0.3">
      <c r="A126">
        <v>296</v>
      </c>
      <c r="B126" s="3"/>
      <c r="C126" s="3">
        <v>0.126</v>
      </c>
      <c r="D126" s="7">
        <v>0.6</v>
      </c>
      <c r="E126">
        <f t="shared" si="5"/>
        <v>0.36299999999999999</v>
      </c>
    </row>
    <row r="127" spans="1:5" x14ac:dyDescent="0.3">
      <c r="A127">
        <v>297</v>
      </c>
      <c r="B127" s="3"/>
      <c r="C127" s="3">
        <v>8.3000000000000004E-2</v>
      </c>
      <c r="D127" s="7">
        <v>0.8</v>
      </c>
      <c r="E127">
        <f t="shared" si="5"/>
        <v>0.4415</v>
      </c>
    </row>
    <row r="128" spans="1:5" x14ac:dyDescent="0.3">
      <c r="A128">
        <v>302</v>
      </c>
      <c r="B128" s="3"/>
      <c r="C128" s="3">
        <v>9.1999999999999998E-2</v>
      </c>
      <c r="D128" s="7">
        <v>0.55000000000000004</v>
      </c>
      <c r="E128">
        <f t="shared" si="5"/>
        <v>0.32100000000000001</v>
      </c>
    </row>
    <row r="129" spans="1:5" x14ac:dyDescent="0.3">
      <c r="A129">
        <v>372</v>
      </c>
      <c r="B129" s="3"/>
      <c r="C129" s="3">
        <v>0.27600000000000002</v>
      </c>
      <c r="D129" s="7">
        <v>0.85</v>
      </c>
      <c r="E129">
        <f t="shared" si="5"/>
        <v>0.56300000000000006</v>
      </c>
    </row>
    <row r="130" spans="1:5" x14ac:dyDescent="0.3">
      <c r="A130">
        <v>373</v>
      </c>
      <c r="B130" s="3"/>
      <c r="C130" s="3">
        <v>0.28799999999999998</v>
      </c>
      <c r="D130" s="7">
        <v>0.9</v>
      </c>
      <c r="E130">
        <f t="shared" si="5"/>
        <v>0.59399999999999997</v>
      </c>
    </row>
    <row r="131" spans="1:5" x14ac:dyDescent="0.3">
      <c r="A131">
        <v>402</v>
      </c>
      <c r="B131" s="3"/>
      <c r="C131" s="3">
        <v>0.50700000000000001</v>
      </c>
      <c r="D131" s="7">
        <v>0.9</v>
      </c>
      <c r="E131">
        <f t="shared" si="5"/>
        <v>0.70350000000000001</v>
      </c>
    </row>
    <row r="132" spans="1:5" x14ac:dyDescent="0.3">
      <c r="A132">
        <v>419</v>
      </c>
      <c r="B132" s="3"/>
      <c r="C132" s="3">
        <v>0.159</v>
      </c>
      <c r="D132" s="7">
        <v>0.85</v>
      </c>
      <c r="E132">
        <f t="shared" si="5"/>
        <v>0.50450000000000006</v>
      </c>
    </row>
    <row r="133" spans="1:5" x14ac:dyDescent="0.3">
      <c r="A133">
        <v>461</v>
      </c>
      <c r="B133" s="3"/>
      <c r="C133" s="3">
        <v>0.86599999999999999</v>
      </c>
      <c r="D133" s="7">
        <v>0.9</v>
      </c>
      <c r="E133">
        <f t="shared" si="5"/>
        <v>0.88300000000000001</v>
      </c>
    </row>
    <row r="134" spans="1:5" x14ac:dyDescent="0.3">
      <c r="A134">
        <v>486</v>
      </c>
      <c r="B134" s="3"/>
      <c r="C134" s="3">
        <v>0.218</v>
      </c>
      <c r="D134" s="7">
        <v>0.9</v>
      </c>
      <c r="E134">
        <f t="shared" si="5"/>
        <v>0.55900000000000005</v>
      </c>
    </row>
    <row r="135" spans="1:5" x14ac:dyDescent="0.3">
      <c r="A135">
        <v>489</v>
      </c>
      <c r="B135" s="3"/>
      <c r="C135" s="3">
        <v>0.56000000000000005</v>
      </c>
      <c r="D135" s="7">
        <v>0.9</v>
      </c>
      <c r="E135">
        <f t="shared" si="5"/>
        <v>0.73</v>
      </c>
    </row>
    <row r="136" spans="1:5" x14ac:dyDescent="0.3">
      <c r="A136">
        <v>510</v>
      </c>
      <c r="B136" s="3"/>
      <c r="C136" s="3">
        <v>0.60299999999999998</v>
      </c>
      <c r="D136" s="7">
        <v>0.9</v>
      </c>
      <c r="E136">
        <f t="shared" si="5"/>
        <v>0.75150000000000006</v>
      </c>
    </row>
    <row r="138" spans="1:5" x14ac:dyDescent="0.3">
      <c r="A138" t="s">
        <v>4</v>
      </c>
    </row>
    <row r="139" spans="1:5" s="2" customFormat="1" x14ac:dyDescent="0.3">
      <c r="A139" s="2" t="s">
        <v>55</v>
      </c>
      <c r="C139" t="s">
        <v>38</v>
      </c>
      <c r="D139"/>
    </row>
    <row r="140" spans="1:5" s="2" customFormat="1" x14ac:dyDescent="0.3">
      <c r="A140" s="2" t="s">
        <v>27</v>
      </c>
      <c r="B140" s="2" t="s">
        <v>8</v>
      </c>
      <c r="C140" t="s">
        <v>39</v>
      </c>
      <c r="D140" t="s">
        <v>8</v>
      </c>
    </row>
    <row r="142" spans="1:5" x14ac:dyDescent="0.3">
      <c r="A142" t="s">
        <v>34</v>
      </c>
    </row>
    <row r="143" spans="1:5" x14ac:dyDescent="0.3">
      <c r="B143" t="s">
        <v>35</v>
      </c>
    </row>
    <row r="144" spans="1:5" x14ac:dyDescent="0.3">
      <c r="A144" t="s">
        <v>93</v>
      </c>
      <c r="B144" t="s">
        <v>36</v>
      </c>
      <c r="C144" t="s">
        <v>37</v>
      </c>
    </row>
    <row r="145" spans="1:10" x14ac:dyDescent="0.3">
      <c r="A145">
        <v>226</v>
      </c>
      <c r="C145" t="s">
        <v>9</v>
      </c>
    </row>
    <row r="146" spans="1:10" x14ac:dyDescent="0.3">
      <c r="A146">
        <v>514</v>
      </c>
      <c r="C146" t="s">
        <v>9</v>
      </c>
    </row>
    <row r="148" spans="1:10" x14ac:dyDescent="0.3">
      <c r="A148" t="s">
        <v>42</v>
      </c>
    </row>
    <row r="149" spans="1:10" x14ac:dyDescent="0.3">
      <c r="B149" t="s">
        <v>41</v>
      </c>
    </row>
    <row r="150" spans="1:10" x14ac:dyDescent="0.3">
      <c r="A150" t="s">
        <v>93</v>
      </c>
      <c r="B150">
        <v>-0.22</v>
      </c>
      <c r="C150" t="s">
        <v>91</v>
      </c>
    </row>
    <row r="153" spans="1:10" x14ac:dyDescent="0.3">
      <c r="A153" t="s">
        <v>40</v>
      </c>
      <c r="B153" t="s">
        <v>45</v>
      </c>
      <c r="D153" t="s">
        <v>44</v>
      </c>
      <c r="G153" t="s">
        <v>49</v>
      </c>
      <c r="I153" t="s">
        <v>52</v>
      </c>
    </row>
    <row r="154" spans="1:10" x14ac:dyDescent="0.3">
      <c r="B154" t="s">
        <v>41</v>
      </c>
      <c r="C154" t="s">
        <v>43</v>
      </c>
      <c r="D154" t="s">
        <v>46</v>
      </c>
      <c r="E154" t="s">
        <v>47</v>
      </c>
      <c r="F154" t="s">
        <v>48</v>
      </c>
      <c r="G154" t="s">
        <v>50</v>
      </c>
      <c r="H154" t="s">
        <v>43</v>
      </c>
      <c r="I154" t="s">
        <v>50</v>
      </c>
      <c r="J154" t="s">
        <v>53</v>
      </c>
    </row>
    <row r="155" spans="1:10" x14ac:dyDescent="0.3">
      <c r="A155" t="s">
        <v>93</v>
      </c>
      <c r="B155">
        <v>-5.89</v>
      </c>
      <c r="C155" t="s">
        <v>18</v>
      </c>
      <c r="D155">
        <v>0</v>
      </c>
      <c r="E155" t="s">
        <v>27</v>
      </c>
      <c r="F155" t="s">
        <v>25</v>
      </c>
      <c r="G155">
        <v>7.7299999999999994E-2</v>
      </c>
      <c r="H155" t="s">
        <v>18</v>
      </c>
      <c r="I155">
        <v>0.28899999999999998</v>
      </c>
      <c r="J155" t="s">
        <v>18</v>
      </c>
    </row>
    <row r="157" spans="1:10" x14ac:dyDescent="0.3">
      <c r="A157" t="s">
        <v>62</v>
      </c>
      <c r="B157" t="s">
        <v>61</v>
      </c>
    </row>
    <row r="158" spans="1:10" x14ac:dyDescent="0.3">
      <c r="A158" t="s">
        <v>93</v>
      </c>
      <c r="B158" t="s">
        <v>92</v>
      </c>
    </row>
  </sheetData>
  <sortState ref="A114:D136">
    <sortCondition ref="A114:A136"/>
  </sortState>
  <conditionalFormatting sqref="E4:E48">
    <cfRule type="iconSet" priority="102">
      <iconSet>
        <cfvo type="percent" val="0"/>
        <cfvo type="num" val="0.33"/>
        <cfvo type="num" val="0.66"/>
      </iconSet>
    </cfRule>
  </conditionalFormatting>
  <conditionalFormatting sqref="M4:M48">
    <cfRule type="iconSet" priority="103">
      <iconSet>
        <cfvo type="percent" val="0"/>
        <cfvo type="num" val="0.69"/>
        <cfvo type="num" val="0.84"/>
      </iconSet>
    </cfRule>
  </conditionalFormatting>
  <conditionalFormatting sqref="J4:J48">
    <cfRule type="iconSet" priority="104">
      <iconSet>
        <cfvo type="percent" val="0"/>
        <cfvo type="num" val="0.5"/>
        <cfvo type="num" val="0.75"/>
      </iconSet>
    </cfRule>
  </conditionalFormatting>
  <conditionalFormatting sqref="E67:E110">
    <cfRule type="iconSet" priority="105">
      <iconSet>
        <cfvo type="percent" val="0"/>
        <cfvo type="num" val="0.5"/>
        <cfvo type="num" val="0.75"/>
      </iconSet>
    </cfRule>
  </conditionalFormatting>
  <conditionalFormatting sqref="E114:E136">
    <cfRule type="iconSet" priority="106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Ung1</vt:lpstr>
      <vt:lpstr>Ntg1</vt:lpstr>
      <vt:lpstr>Ntg2</vt:lpstr>
      <vt:lpstr>Mag1</vt:lpstr>
      <vt:lpstr>Ogg1</vt:lpstr>
      <vt:lpstr>Apn1</vt:lpstr>
      <vt:lpstr>Apn2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Bauer</dc:creator>
  <cp:lastModifiedBy>Nicholas Bauer</cp:lastModifiedBy>
  <dcterms:created xsi:type="dcterms:W3CDTF">2014-08-04T13:33:19Z</dcterms:created>
  <dcterms:modified xsi:type="dcterms:W3CDTF">2014-09-16T00:05:21Z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